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mbeddings/oleObject_2_0.bin" ContentType="application/vnd.openxmlformats-officedocument.oleObject"/>
  <Override PartName="/xl/embeddings/oleObject_6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tabRatio="905" firstSheet="1" activeTab="1"/>
  </bookViews>
  <sheets>
    <sheet name="Data" sheetId="1" state="hidden" r:id="rId1"/>
    <sheet name="Directions" sheetId="2" r:id="rId2"/>
    <sheet name="APPENDIX C - PENNDOT SYS, DATA" sheetId="3" r:id="rId3"/>
    <sheet name="APPENDIX D - REBATE, ETC." sheetId="4" r:id="rId4"/>
    <sheet name="APPENDIX E - 2002-2003 SPEND" sheetId="5" r:id="rId5"/>
    <sheet name="APPENDIX F - 2004-2005 SPEND" sheetId="6" r:id="rId6"/>
    <sheet name="APPENDIX G - CO-STARS " sheetId="7" r:id="rId7"/>
  </sheets>
  <externalReferences>
    <externalReference r:id="rId10"/>
    <externalReference r:id="rId11"/>
    <externalReference r:id="rId12"/>
  </externalReferences>
  <definedNames>
    <definedName name="\P">#REF!</definedName>
    <definedName name="__123Graph_ACHART1" hidden="1">'[1]Card Activity'!$B$10:$H$10</definedName>
    <definedName name="__123Graph_ACHART2" hidden="1">'[1]Multiple Trans'!$B$10:$M$10</definedName>
    <definedName name="__123Graph_ACHART3" hidden="1">'[1]Manual Trans'!$B$8:$M$8</definedName>
    <definedName name="__123Graph_ACHART4" hidden="1">'[1]Fuel Over $PPG'!$B$10:$M$10</definedName>
    <definedName name="__123Graph_ACHART5" hidden="1">'[1]Excess Gallons'!$B$10:$M$10</definedName>
    <definedName name="__123Graph_BCHART1" hidden="1">'[1]Card Activity'!$B$11:$H$11</definedName>
    <definedName name="__123Graph_BCHART2" hidden="1">'[1]Multiple Trans'!$B$11:$M$11</definedName>
    <definedName name="__123Graph_BCHART4" hidden="1">'[1]Fuel Over $PPG'!$B$11:$M$11</definedName>
    <definedName name="__123Graph_BCHART5" hidden="1">'[1]Excess Gallons'!$B$11:$M$11</definedName>
    <definedName name="__123Graph_DCHART3" hidden="1">'[1]Manual Trans'!$B$9:$M$9</definedName>
    <definedName name="AcctName">'[2]Data'!$Q$5</definedName>
    <definedName name="AcctNumber">'[2]Data'!$R$5</definedName>
    <definedName name="Data">'Data'!$A:$XFD</definedName>
    <definedName name="L1Name">'Data'!$B$2</definedName>
    <definedName name="L1Number">'Data'!$C$2</definedName>
    <definedName name="L2Name">'Data'!$M$2</definedName>
    <definedName name="L2Number">'Data'!$N$2</definedName>
    <definedName name="_xlnm.Print_Area" localSheetId="4">'APPENDIX E - 2002-2003 SPEND'!$B$1:$E$37</definedName>
    <definedName name="Z_5050685B_4CF0_4E17_A472_4440782C8F50_.wvu.Cols" localSheetId="4" hidden="1">'APPENDIX E - 2002-2003 SPEND'!$C:$C</definedName>
    <definedName name="Z_5050685B_4CF0_4E17_A472_4440782C8F50_.wvu.Cols" localSheetId="5" hidden="1">'APPENDIX F - 2004-2005 SPEND'!$C:$C</definedName>
    <definedName name="Z_5050685B_4CF0_4E17_A472_4440782C8F50_.wvu.PrintArea" localSheetId="4" hidden="1">'APPENDIX E - 2002-2003 SPEND'!$B$1:$E$37</definedName>
    <definedName name="Z_5050685B_4CF0_4E17_A472_4440782C8F50_.wvu.Rows" localSheetId="4" hidden="1">'APPENDIX E - 2002-2003 SPEND'!$9:$9</definedName>
    <definedName name="Z_5050685B_4CF0_4E17_A472_4440782C8F50_.wvu.Rows" localSheetId="5" hidden="1">'APPENDIX F - 2004-2005 SPEND'!$9:$9</definedName>
  </definedNames>
  <calcPr fullCalcOnLoad="1"/>
</workbook>
</file>

<file path=xl/sharedStrings.xml><?xml version="1.0" encoding="utf-8"?>
<sst xmlns="http://schemas.openxmlformats.org/spreadsheetml/2006/main" count="84" uniqueCount="65">
  <si>
    <t>Month</t>
  </si>
  <si>
    <t>ORG_L1_NAME</t>
  </si>
  <si>
    <t>ORG_L1_ID</t>
  </si>
  <si>
    <t>Total Cards</t>
  </si>
  <si>
    <t>Active Cards</t>
  </si>
  <si>
    <t>Sales</t>
  </si>
  <si>
    <t>FuelSales</t>
  </si>
  <si>
    <t>NonFuelSales</t>
  </si>
  <si>
    <t>Transactions</t>
  </si>
  <si>
    <t>FuelTransactions</t>
  </si>
  <si>
    <t>NonFuelTransactions</t>
  </si>
  <si>
    <t>FuelGallons</t>
  </si>
  <si>
    <t>Total</t>
  </si>
  <si>
    <t>Fuel</t>
  </si>
  <si>
    <t>Spend</t>
  </si>
  <si>
    <t>Gallons</t>
  </si>
  <si>
    <t>Total 2002</t>
  </si>
  <si>
    <t>Total 2003</t>
  </si>
  <si>
    <t>Jan</t>
  </si>
  <si>
    <t>Feb</t>
  </si>
  <si>
    <t>Mar</t>
  </si>
  <si>
    <t>Apr</t>
  </si>
  <si>
    <t>May</t>
  </si>
  <si>
    <t>Jun</t>
  </si>
  <si>
    <t>Jul</t>
  </si>
  <si>
    <t>Aug</t>
  </si>
  <si>
    <t>Sep</t>
  </si>
  <si>
    <t>Oct</t>
  </si>
  <si>
    <t>Nov</t>
  </si>
  <si>
    <t>Dec</t>
  </si>
  <si>
    <t>Total 2004</t>
  </si>
  <si>
    <t>Total 2005</t>
  </si>
  <si>
    <t>COMMONWEALTH SPEND SUMMARY FOR 2002 AND 2003 YEARS - HISTORICAL DATA</t>
  </si>
  <si>
    <t>COMMONWEALTH SPEND SUMMARY FOR 2004 AND 2005 YEARS - HISTORICAL DATA</t>
  </si>
  <si>
    <t>Instructions to Offerors:</t>
  </si>
  <si>
    <t xml:space="preserve">The following appendices are made part of the RFP and subsequent contract: </t>
  </si>
  <si>
    <t xml:space="preserve">Appendix A: </t>
  </si>
  <si>
    <t xml:space="preserve">Appendix B: </t>
  </si>
  <si>
    <t>Appendix C:</t>
  </si>
  <si>
    <t>Appendix D:</t>
  </si>
  <si>
    <t>Appendix E:</t>
  </si>
  <si>
    <t>Appendix F:</t>
  </si>
  <si>
    <t>Appendix G:</t>
  </si>
  <si>
    <t>PennDot Main System Data</t>
  </si>
  <si>
    <r>
      <t>Rebate/Discount/Incentive Form</t>
    </r>
    <r>
      <rPr>
        <sz val="10"/>
        <color indexed="10"/>
        <rFont val="Arial"/>
        <family val="2"/>
      </rPr>
      <t>*</t>
    </r>
  </si>
  <si>
    <t>Account Summary History 2002-2003</t>
  </si>
  <si>
    <t>Account Summary History 2004-2005</t>
  </si>
  <si>
    <t>Universal Fleet Fuel Card</t>
  </si>
  <si>
    <t>CN00020108</t>
  </si>
  <si>
    <r>
      <t xml:space="preserve">Domestic Workforce Utiliziation Certification </t>
    </r>
    <r>
      <rPr>
        <sz val="10"/>
        <color indexed="10"/>
        <rFont val="Arial"/>
        <family val="2"/>
      </rPr>
      <t xml:space="preserve">* (last page of RFP) </t>
    </r>
  </si>
  <si>
    <t>APPENDIX F</t>
  </si>
  <si>
    <t>APPENDIX E</t>
  </si>
  <si>
    <t>REBATE/DISCOUNT/INCENTIVES</t>
  </si>
  <si>
    <t>A large volume of Fleet Fuel Card expenditures will be placed through the successful contractor.  Therefore, the Commonwealth invites suppliers to present their rebate, discount and incentive programs when responding to this RFP.  Offerors answering this proposal with such a program will agree to allow the Commonwealth to audit financial information relative to this account at a reasonable time and place.</t>
  </si>
  <si>
    <t>OTHER PROGRAMS:</t>
  </si>
  <si>
    <t xml:space="preserve"> </t>
  </si>
  <si>
    <r>
      <t>All rebate or discount data for the proposal MUST be submitted in a separate sealed envelope, marked “Rebate/Discount/Incentives,” within the sealed proposal and kept separate from the technical proposal.  Provide in the form below all rebate, discount, and incentive programs that you are offering to the Commonwealth of Pennsylvania.</t>
    </r>
    <r>
      <rPr>
        <b/>
        <sz val="12"/>
        <rFont val="Times New Roman"/>
        <family val="1"/>
      </rPr>
      <t xml:space="preserve">                                                                                                                              </t>
    </r>
  </si>
  <si>
    <r>
      <t>Offerors please note:</t>
    </r>
    <r>
      <rPr>
        <sz val="12"/>
        <rFont val="Times New Roman"/>
        <family val="1"/>
      </rPr>
      <t xml:space="preserve">  All offers of Rebates/Discounts/Incentives will take the form of a cash basis only.  Provide complete details of each program offered.  </t>
    </r>
  </si>
  <si>
    <t>Co-Stars Program Questionaire</t>
  </si>
  <si>
    <t>or it will be rejected.</t>
  </si>
  <si>
    <t xml:space="preserve">separate in a sealed envelope from the Technical and DB portions of your response </t>
  </si>
  <si>
    <r>
      <t>Appendices marked with "</t>
    </r>
    <r>
      <rPr>
        <sz val="10"/>
        <color indexed="10"/>
        <rFont val="Arial"/>
        <family val="2"/>
      </rPr>
      <t>*</t>
    </r>
    <r>
      <rPr>
        <sz val="10"/>
        <rFont val="Arial"/>
        <family val="2"/>
      </rPr>
      <t xml:space="preserve">" must be returned with your proposal. </t>
    </r>
    <r>
      <rPr>
        <sz val="10"/>
        <color indexed="10"/>
        <rFont val="Arial"/>
        <family val="2"/>
      </rPr>
      <t xml:space="preserve">Appendix D must be kept </t>
    </r>
  </si>
  <si>
    <t>http://www.dgs.state.pa.us/dgs/lib/dgs/forms/comod/procurementforms/gspur12f.doc</t>
  </si>
  <si>
    <t>APPENDIX D</t>
  </si>
  <si>
    <t>APPENDIX C</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</si>
</sst>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0_);_(* \(#,##0.0\);_(* &quot;-&quot;??_);_(@_)"/>
    <numFmt numFmtId="166" formatCode="_(* #,##0_);_(* \(#,##0\);_(* &quot;-&quot;??_);_(@_)"/>
    <numFmt numFmtId="167" formatCode="_(&quot;$&quot;* #,##0.0_);_(&quot;$&quot;* \(#,##0.0\);_(&quot;$&quot;* &quot;-&quot;??_);_(@_)"/>
    <numFmt numFmtId="168" formatCode="_(&quot;$&quot;* #,##0_);_(&quot;$&quot;* \(#,##0\);_(&quot;$&quot;* &quot;-&quot;??_);_(@_)"/>
    <numFmt numFmtId="169" formatCode="&quot;Yes&quot;;&quot;Yes&quot;;&quot;No&quot;"/>
    <numFmt numFmtId="170" formatCode="&quot;True&quot;;&quot;True&quot;;&quot;False&quot;"/>
    <numFmt numFmtId="171" formatCode="&quot;On&quot;;&quot;On&quot;;&quot;Off&quot;"/>
    <numFmt numFmtId="172" formatCode="[$€-2]\ #,##0.00_);[Red]\([$€-2]\ #,##0.00\)"/>
  </numFmts>
  <fonts count="25">
    <font>
      <sz val="10"/>
      <name val="Arial"/>
      <family val="0"/>
    </font>
    <font>
      <u val="single"/>
      <sz val="10"/>
      <color indexed="14"/>
      <name val="MS Sans Serif"/>
      <family val="0"/>
    </font>
    <font>
      <u val="single"/>
      <sz val="10"/>
      <color indexed="12"/>
      <name val="MS Sans Serif"/>
      <family val="0"/>
    </font>
    <font>
      <sz val="12"/>
      <name val="Arial"/>
      <family val="0"/>
    </font>
    <font>
      <sz val="10"/>
      <name val="Tahoma"/>
      <family val="2"/>
    </font>
    <font>
      <b/>
      <sz val="12"/>
      <name val="Tahoma"/>
      <family val="2"/>
    </font>
    <font>
      <b/>
      <sz val="10"/>
      <name val="Tahoma"/>
      <family val="2"/>
    </font>
    <font>
      <sz val="10"/>
      <color indexed="9"/>
      <name val="Tahoma"/>
      <family val="2"/>
    </font>
    <font>
      <sz val="8"/>
      <name val="Arial"/>
      <family val="0"/>
    </font>
    <font>
      <sz val="10"/>
      <name val="Times New Roman"/>
      <family val="1"/>
    </font>
    <font>
      <b/>
      <sz val="10"/>
      <name val="Times New Roman"/>
      <family val="1"/>
    </font>
    <font>
      <b/>
      <sz val="10"/>
      <name val="Arial"/>
      <family val="2"/>
    </font>
    <font>
      <b/>
      <u val="single"/>
      <sz val="10"/>
      <name val="Times New Roman"/>
      <family val="1"/>
    </font>
    <font>
      <b/>
      <u val="single"/>
      <sz val="12"/>
      <name val="Tahoma"/>
      <family val="2"/>
    </font>
    <font>
      <b/>
      <u val="single"/>
      <sz val="14"/>
      <color indexed="9"/>
      <name val="Tahoma"/>
      <family val="2"/>
    </font>
    <font>
      <b/>
      <u val="single"/>
      <sz val="14"/>
      <name val="Tahoma"/>
      <family val="2"/>
    </font>
    <font>
      <b/>
      <u val="single"/>
      <sz val="12"/>
      <color indexed="9"/>
      <name val="Tahoma"/>
      <family val="2"/>
    </font>
    <font>
      <b/>
      <sz val="14"/>
      <name val="Arial"/>
      <family val="2"/>
    </font>
    <font>
      <b/>
      <u val="single"/>
      <sz val="10"/>
      <name val="Arial"/>
      <family val="2"/>
    </font>
    <font>
      <sz val="10"/>
      <color indexed="10"/>
      <name val="Arial"/>
      <family val="2"/>
    </font>
    <font>
      <b/>
      <sz val="16"/>
      <name val="Times New Roman"/>
      <family val="1"/>
    </font>
    <font>
      <b/>
      <sz val="12"/>
      <name val="Arial"/>
      <family val="2"/>
    </font>
    <font>
      <b/>
      <sz val="12"/>
      <name val="Times New Roman"/>
      <family val="1"/>
    </font>
    <font>
      <b/>
      <u val="single"/>
      <sz val="12"/>
      <name val="Times New Roman"/>
      <family val="1"/>
    </font>
    <font>
      <sz val="12"/>
      <name val="Times New Roman"/>
      <family val="1"/>
    </font>
  </fonts>
  <fills count="4">
    <fill>
      <patternFill/>
    </fill>
    <fill>
      <patternFill patternType="gray125"/>
    </fill>
    <fill>
      <patternFill patternType="solid">
        <fgColor indexed="22"/>
        <bgColor indexed="64"/>
      </patternFill>
    </fill>
    <fill>
      <patternFill patternType="solid">
        <fgColor indexed="43"/>
        <bgColor indexed="64"/>
      </patternFill>
    </fill>
  </fills>
  <borders count="8">
    <border>
      <left/>
      <right/>
      <top/>
      <bottom/>
      <diagonal/>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color indexed="63"/>
      </right>
      <top style="thin"/>
      <bottom style="double"/>
    </border>
    <border>
      <left style="medium"/>
      <right>
        <color indexed="63"/>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9" fontId="0" fillId="0" borderId="0" applyFont="0" applyFill="0" applyBorder="0" applyAlignment="0" applyProtection="0"/>
  </cellStyleXfs>
  <cellXfs count="67">
    <xf numFmtId="0" fontId="0" fillId="0" borderId="0" xfId="0" applyAlignment="1">
      <alignment/>
    </xf>
    <xf numFmtId="0" fontId="4" fillId="0" borderId="0" xfId="0" applyFont="1" applyAlignment="1">
      <alignment/>
    </xf>
    <xf numFmtId="17" fontId="4" fillId="0" borderId="0" xfId="0" applyNumberFormat="1" applyFont="1" applyAlignment="1">
      <alignment horizontal="left"/>
    </xf>
    <xf numFmtId="0" fontId="4" fillId="0" borderId="0" xfId="0" applyFont="1" applyAlignment="1">
      <alignment horizontal="left"/>
    </xf>
    <xf numFmtId="165" fontId="4" fillId="0" borderId="0" xfId="15" applyNumberFormat="1" applyFont="1" applyAlignment="1">
      <alignment/>
    </xf>
    <xf numFmtId="167" fontId="4" fillId="0" borderId="0" xfId="17" applyNumberFormat="1" applyFont="1" applyAlignment="1">
      <alignment/>
    </xf>
    <xf numFmtId="0" fontId="4" fillId="0" borderId="0" xfId="0" applyFont="1" applyBorder="1" applyAlignment="1">
      <alignment/>
    </xf>
    <xf numFmtId="0" fontId="4" fillId="0" borderId="1" xfId="0" applyFont="1" applyBorder="1" applyAlignment="1">
      <alignment/>
    </xf>
    <xf numFmtId="0" fontId="4" fillId="0" borderId="2" xfId="0" applyFont="1" applyBorder="1" applyAlignment="1">
      <alignment/>
    </xf>
    <xf numFmtId="0" fontId="6" fillId="2" borderId="3" xfId="0" applyFont="1" applyFill="1" applyBorder="1" applyAlignment="1">
      <alignment/>
    </xf>
    <xf numFmtId="0" fontId="6" fillId="2" borderId="4" xfId="0" applyFont="1" applyFill="1" applyBorder="1" applyAlignment="1">
      <alignment/>
    </xf>
    <xf numFmtId="165" fontId="6" fillId="2" borderId="4" xfId="15" applyNumberFormat="1" applyFont="1" applyFill="1" applyBorder="1" applyAlignment="1">
      <alignment/>
    </xf>
    <xf numFmtId="0" fontId="6" fillId="2" borderId="5" xfId="0" applyFont="1" applyFill="1" applyBorder="1" applyAlignment="1">
      <alignment/>
    </xf>
    <xf numFmtId="0" fontId="6" fillId="2" borderId="0" xfId="0" applyFont="1" applyFill="1" applyBorder="1" applyAlignment="1">
      <alignment/>
    </xf>
    <xf numFmtId="0" fontId="6" fillId="2" borderId="0" xfId="0" applyFont="1" applyFill="1" applyBorder="1" applyAlignment="1">
      <alignment horizontal="center"/>
    </xf>
    <xf numFmtId="165" fontId="6" fillId="2" borderId="0" xfId="15" applyNumberFormat="1" applyFont="1" applyFill="1" applyBorder="1" applyAlignment="1">
      <alignment horizontal="center"/>
    </xf>
    <xf numFmtId="0" fontId="6" fillId="2" borderId="1" xfId="0" applyFont="1" applyFill="1" applyBorder="1" applyAlignment="1">
      <alignment/>
    </xf>
    <xf numFmtId="0" fontId="6" fillId="2" borderId="2" xfId="0" applyFont="1" applyFill="1" applyBorder="1" applyAlignment="1">
      <alignment/>
    </xf>
    <xf numFmtId="0" fontId="6" fillId="2" borderId="2" xfId="0" applyFont="1" applyFill="1" applyBorder="1" applyAlignment="1">
      <alignment horizontal="center"/>
    </xf>
    <xf numFmtId="165" fontId="6" fillId="2" borderId="2" xfId="15" applyNumberFormat="1" applyFont="1" applyFill="1" applyBorder="1" applyAlignment="1">
      <alignment horizontal="center"/>
    </xf>
    <xf numFmtId="0" fontId="4" fillId="0" borderId="4" xfId="0" applyFont="1" applyBorder="1" applyAlignment="1">
      <alignment horizontal="left"/>
    </xf>
    <xf numFmtId="168" fontId="4" fillId="0" borderId="4" xfId="17" applyNumberFormat="1" applyFont="1" applyBorder="1" applyAlignment="1">
      <alignment/>
    </xf>
    <xf numFmtId="166" fontId="4" fillId="0" borderId="4" xfId="15" applyNumberFormat="1" applyFont="1" applyBorder="1" applyAlignment="1">
      <alignment/>
    </xf>
    <xf numFmtId="0" fontId="4" fillId="0" borderId="0" xfId="0" applyFont="1" applyBorder="1" applyAlignment="1">
      <alignment horizontal="left"/>
    </xf>
    <xf numFmtId="168" fontId="4" fillId="0" borderId="0" xfId="17" applyNumberFormat="1" applyFont="1" applyBorder="1" applyAlignment="1">
      <alignment/>
    </xf>
    <xf numFmtId="166" fontId="4" fillId="0" borderId="0" xfId="15" applyNumberFormat="1" applyFont="1" applyBorder="1" applyAlignment="1">
      <alignment/>
    </xf>
    <xf numFmtId="165" fontId="4" fillId="0" borderId="2" xfId="15" applyNumberFormat="1" applyFont="1" applyBorder="1" applyAlignment="1">
      <alignment/>
    </xf>
    <xf numFmtId="17" fontId="6" fillId="0" borderId="3" xfId="0" applyNumberFormat="1" applyFont="1" applyBorder="1" applyAlignment="1">
      <alignment horizontal="left"/>
    </xf>
    <xf numFmtId="17" fontId="6" fillId="0" borderId="5" xfId="0" applyNumberFormat="1" applyFont="1" applyBorder="1" applyAlignment="1">
      <alignment horizontal="left"/>
    </xf>
    <xf numFmtId="168" fontId="4" fillId="3" borderId="6" xfId="0" applyNumberFormat="1" applyFont="1" applyFill="1" applyBorder="1" applyAlignment="1">
      <alignment/>
    </xf>
    <xf numFmtId="166" fontId="4" fillId="3" borderId="6" xfId="15" applyNumberFormat="1" applyFont="1" applyFill="1" applyBorder="1" applyAlignment="1">
      <alignment/>
    </xf>
    <xf numFmtId="0" fontId="6" fillId="3" borderId="7" xfId="0" applyFont="1" applyFill="1" applyBorder="1" applyAlignment="1">
      <alignment/>
    </xf>
    <xf numFmtId="0" fontId="7" fillId="0" borderId="0" xfId="0" applyFont="1" applyAlignment="1">
      <alignment/>
    </xf>
    <xf numFmtId="0" fontId="9" fillId="0" borderId="0" xfId="0" applyFont="1" applyAlignment="1">
      <alignment/>
    </xf>
    <xf numFmtId="0" fontId="9" fillId="0" borderId="0" xfId="0" applyFont="1" applyAlignment="1" quotePrefix="1">
      <alignment/>
    </xf>
    <xf numFmtId="0" fontId="11" fillId="0" borderId="0" xfId="0" applyFont="1" applyAlignment="1">
      <alignment/>
    </xf>
    <xf numFmtId="0" fontId="12" fillId="0" borderId="0" xfId="0" applyFont="1" applyAlignment="1">
      <alignment/>
    </xf>
    <xf numFmtId="0" fontId="11" fillId="0" borderId="0" xfId="0" applyFont="1" applyAlignment="1">
      <alignment/>
    </xf>
    <xf numFmtId="0" fontId="13" fillId="0" borderId="0" xfId="0" applyFont="1" applyAlignment="1">
      <alignment horizontal="left"/>
    </xf>
    <xf numFmtId="0" fontId="14" fillId="0" borderId="0" xfId="0" applyFont="1" applyAlignment="1">
      <alignment/>
    </xf>
    <xf numFmtId="0" fontId="15" fillId="0" borderId="0" xfId="0" applyFont="1" applyAlignment="1">
      <alignment horizontal="left"/>
    </xf>
    <xf numFmtId="0" fontId="15" fillId="0" borderId="0" xfId="0" applyFont="1" applyAlignment="1">
      <alignment/>
    </xf>
    <xf numFmtId="165" fontId="15" fillId="0" borderId="0" xfId="15" applyNumberFormat="1" applyFont="1" applyAlignment="1">
      <alignment/>
    </xf>
    <xf numFmtId="0" fontId="16" fillId="0" borderId="0" xfId="0" applyFont="1" applyAlignment="1">
      <alignment/>
    </xf>
    <xf numFmtId="0" fontId="13" fillId="0" borderId="0" xfId="0" applyFont="1" applyAlignment="1">
      <alignment/>
    </xf>
    <xf numFmtId="165" fontId="13" fillId="0" borderId="0" xfId="15" applyNumberFormat="1" applyFont="1" applyAlignment="1">
      <alignment/>
    </xf>
    <xf numFmtId="0" fontId="17" fillId="2" borderId="0" xfId="0" applyFont="1" applyFill="1" applyAlignment="1">
      <alignment/>
    </xf>
    <xf numFmtId="0" fontId="0" fillId="2" borderId="0" xfId="0" applyFill="1" applyAlignment="1">
      <alignment/>
    </xf>
    <xf numFmtId="0" fontId="18" fillId="2" borderId="0" xfId="0" applyFont="1" applyFill="1" applyAlignment="1">
      <alignment/>
    </xf>
    <xf numFmtId="0" fontId="2" fillId="2" borderId="0" xfId="20" applyFill="1" applyAlignment="1">
      <alignment/>
    </xf>
    <xf numFmtId="0" fontId="0" fillId="0" borderId="0" xfId="0" applyFill="1" applyAlignment="1">
      <alignment/>
    </xf>
    <xf numFmtId="0" fontId="0" fillId="0" borderId="0" xfId="0" applyFont="1" applyFill="1" applyAlignment="1">
      <alignment/>
    </xf>
    <xf numFmtId="0" fontId="20" fillId="2" borderId="0" xfId="0" applyFont="1" applyFill="1" applyAlignment="1">
      <alignment horizontal="center"/>
    </xf>
    <xf numFmtId="0" fontId="3" fillId="0" borderId="0" xfId="0" applyFont="1" applyAlignment="1">
      <alignment/>
    </xf>
    <xf numFmtId="0" fontId="3" fillId="0" borderId="0" xfId="0" applyNumberFormat="1" applyFont="1" applyAlignment="1">
      <alignment horizontal="left" wrapText="1"/>
    </xf>
    <xf numFmtId="0" fontId="21" fillId="0" borderId="0" xfId="0" applyFont="1" applyAlignment="1">
      <alignment/>
    </xf>
    <xf numFmtId="0" fontId="22" fillId="0" borderId="0" xfId="0" applyFont="1" applyAlignment="1">
      <alignment horizontal="center"/>
    </xf>
    <xf numFmtId="0" fontId="22" fillId="0" borderId="0" xfId="0" applyFont="1" applyAlignment="1">
      <alignment horizontal="justify"/>
    </xf>
    <xf numFmtId="0" fontId="24" fillId="0" borderId="0" xfId="0" applyFont="1" applyAlignment="1">
      <alignment horizontal="justify"/>
    </xf>
    <xf numFmtId="0" fontId="22" fillId="0" borderId="0" xfId="0" applyNumberFormat="1" applyFont="1" applyAlignment="1">
      <alignment horizontal="justify" wrapText="1"/>
    </xf>
    <xf numFmtId="0" fontId="23" fillId="0" borderId="0" xfId="0" applyFont="1" applyAlignment="1">
      <alignment horizontal="justify"/>
    </xf>
    <xf numFmtId="0" fontId="10" fillId="0" borderId="0" xfId="0" applyFont="1" applyAlignment="1">
      <alignment horizontal="center"/>
    </xf>
    <xf numFmtId="0" fontId="21" fillId="0" borderId="0" xfId="0" applyFont="1" applyAlignment="1">
      <alignment/>
    </xf>
    <xf numFmtId="0" fontId="21" fillId="0" borderId="0" xfId="0" applyNumberFormat="1" applyFont="1" applyAlignment="1">
      <alignment wrapText="1"/>
    </xf>
    <xf numFmtId="0" fontId="19" fillId="2" borderId="0" xfId="0" applyFont="1" applyFill="1" applyAlignment="1">
      <alignment/>
    </xf>
    <xf numFmtId="168" fontId="4" fillId="3" borderId="2" xfId="0" applyNumberFormat="1" applyFont="1" applyFill="1" applyBorder="1" applyAlignment="1">
      <alignment/>
    </xf>
    <xf numFmtId="0" fontId="5" fillId="0" borderId="0" xfId="21" applyFont="1" applyAlignment="1">
      <alignment horizontal="center"/>
      <protection/>
    </xf>
  </cellXfs>
  <cellStyles count="9">
    <cellStyle name="Normal" xfId="0"/>
    <cellStyle name="Comma" xfId="15"/>
    <cellStyle name="Comma [0]" xfId="16"/>
    <cellStyle name="Currency" xfId="17"/>
    <cellStyle name="Currency [0]" xfId="18"/>
    <cellStyle name="Followed Hyperlink" xfId="19"/>
    <cellStyle name="Hyperlink" xfId="20"/>
    <cellStyle name="Normal_AcctReviewsTemp"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Voyager%20Planning\2001\M.P.R%202001\PerformReviews\AcctReviewsTem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oyager%20Finance\CustomerProfitability\CPRTemplat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cct%20Reviews\NAML1DataYr0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00000"/>
      <sheetName val="Transfer In "/>
      <sheetName val="Input Area"/>
      <sheetName val="Cover"/>
      <sheetName val="Acct Review"/>
      <sheetName val="Card Volume"/>
      <sheetName val="Card Activity"/>
      <sheetName val="Spend Volume"/>
      <sheetName val="Spend Volume (2)"/>
      <sheetName val="Fuel Spend"/>
      <sheetName val="Multiple Trans"/>
      <sheetName val="Manual Trans"/>
      <sheetName val="Fuel Over $PPG"/>
      <sheetName val="Excess Gallons"/>
    </sheetNames>
    <sheetDataSet>
      <sheetData sheetId="10">
        <row r="10">
          <cell r="B10" t="e">
            <v>#REF!</v>
          </cell>
          <cell r="C10" t="e">
            <v>#REF!</v>
          </cell>
          <cell r="D10" t="e">
            <v>#REF!</v>
          </cell>
          <cell r="E10" t="e">
            <v>#REF!</v>
          </cell>
          <cell r="F10" t="e">
            <v>#REF!</v>
          </cell>
          <cell r="G10" t="e">
            <v>#REF!</v>
          </cell>
          <cell r="H10" t="e">
            <v>#REF!</v>
          </cell>
        </row>
        <row r="11">
          <cell r="B11">
            <v>0.07</v>
          </cell>
          <cell r="C11">
            <v>0.07</v>
          </cell>
          <cell r="D11">
            <v>0.07</v>
          </cell>
          <cell r="E11">
            <v>0.07</v>
          </cell>
          <cell r="F11">
            <v>0.07</v>
          </cell>
          <cell r="G11">
            <v>0.07</v>
          </cell>
          <cell r="H11">
            <v>0.07</v>
          </cell>
        </row>
      </sheetData>
      <sheetData sheetId="11">
        <row r="8">
          <cell r="B8" t="e">
            <v>#REF!</v>
          </cell>
          <cell r="C8" t="e">
            <v>#REF!</v>
          </cell>
          <cell r="D8" t="e">
            <v>#REF!</v>
          </cell>
          <cell r="E8" t="e">
            <v>#REF!</v>
          </cell>
          <cell r="F8" t="e">
            <v>#REF!</v>
          </cell>
          <cell r="G8" t="e">
            <v>#REF!</v>
          </cell>
          <cell r="H8" t="e">
            <v>#REF!</v>
          </cell>
        </row>
        <row r="9">
          <cell r="B9">
            <v>0.01</v>
          </cell>
          <cell r="C9">
            <v>0.01</v>
          </cell>
          <cell r="D9">
            <v>0.01</v>
          </cell>
          <cell r="E9">
            <v>0.01</v>
          </cell>
          <cell r="F9">
            <v>0.01</v>
          </cell>
          <cell r="G9">
            <v>0.01</v>
          </cell>
          <cell r="H9">
            <v>0.01</v>
          </cell>
        </row>
      </sheetData>
      <sheetData sheetId="12">
        <row r="10">
          <cell r="B10" t="e">
            <v>#REF!</v>
          </cell>
          <cell r="C10" t="e">
            <v>#REF!</v>
          </cell>
          <cell r="D10" t="e">
            <v>#REF!</v>
          </cell>
          <cell r="E10" t="e">
            <v>#REF!</v>
          </cell>
          <cell r="F10" t="e">
            <v>#REF!</v>
          </cell>
          <cell r="G10" t="e">
            <v>#REF!</v>
          </cell>
          <cell r="H10" t="e">
            <v>#REF!</v>
          </cell>
          <cell r="I10" t="e">
            <v>#REF!</v>
          </cell>
          <cell r="J10" t="e">
            <v>#REF!</v>
          </cell>
          <cell r="K10" t="e">
            <v>#REF!</v>
          </cell>
          <cell r="L10" t="e">
            <v>#REF!</v>
          </cell>
          <cell r="M10" t="e">
            <v>#REF!</v>
          </cell>
        </row>
        <row r="11">
          <cell r="B11">
            <v>0</v>
          </cell>
          <cell r="C11">
            <v>0</v>
          </cell>
          <cell r="D11">
            <v>0</v>
          </cell>
          <cell r="E11">
            <v>0</v>
          </cell>
          <cell r="F11">
            <v>0</v>
          </cell>
          <cell r="G11">
            <v>0</v>
          </cell>
          <cell r="H11">
            <v>0</v>
          </cell>
          <cell r="I11">
            <v>0</v>
          </cell>
          <cell r="J11">
            <v>0</v>
          </cell>
          <cell r="K11">
            <v>0</v>
          </cell>
          <cell r="L11">
            <v>0</v>
          </cell>
          <cell r="M11">
            <v>0</v>
          </cell>
        </row>
      </sheetData>
      <sheetData sheetId="13">
        <row r="10">
          <cell r="B10" t="e">
            <v>#REF!</v>
          </cell>
          <cell r="C10" t="e">
            <v>#REF!</v>
          </cell>
          <cell r="D10" t="e">
            <v>#REF!</v>
          </cell>
          <cell r="E10" t="e">
            <v>#REF!</v>
          </cell>
          <cell r="F10" t="e">
            <v>#REF!</v>
          </cell>
          <cell r="G10" t="e">
            <v>#REF!</v>
          </cell>
          <cell r="H10" t="e">
            <v>#REF!</v>
          </cell>
          <cell r="I10" t="e">
            <v>#REF!</v>
          </cell>
          <cell r="J10" t="e">
            <v>#REF!</v>
          </cell>
          <cell r="K10" t="e">
            <v>#REF!</v>
          </cell>
          <cell r="L10" t="e">
            <v>#REF!</v>
          </cell>
          <cell r="M10" t="e">
            <v>#REF!</v>
          </cell>
        </row>
        <row r="11">
          <cell r="B11">
            <v>0</v>
          </cell>
          <cell r="C11">
            <v>0</v>
          </cell>
          <cell r="D11">
            <v>0</v>
          </cell>
          <cell r="E11">
            <v>0</v>
          </cell>
          <cell r="F11">
            <v>0</v>
          </cell>
          <cell r="G11">
            <v>0</v>
          </cell>
          <cell r="H11">
            <v>0</v>
          </cell>
          <cell r="I11">
            <v>0</v>
          </cell>
          <cell r="J11">
            <v>0</v>
          </cell>
          <cell r="K11">
            <v>0</v>
          </cell>
          <cell r="L11">
            <v>0</v>
          </cell>
          <cell r="M11">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
      <sheetName val="Data"/>
    </sheetNames>
    <sheetDataSet>
      <sheetData sheetId="1">
        <row r="5">
          <cell r="Q5" t="str">
            <v>Voyager</v>
          </cell>
          <cell r="R5">
            <v>869000000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sheetNames>
    <sheetDataSet>
      <sheetData sheetId="0">
        <row r="2">
          <cell r="A2">
            <v>200112</v>
          </cell>
          <cell r="B2" t="str">
            <v>CMNWEALTH OF PENNSYLVANIA</v>
          </cell>
          <cell r="C2">
            <v>100000022</v>
          </cell>
          <cell r="D2">
            <v>37460</v>
          </cell>
          <cell r="E2">
            <v>10709</v>
          </cell>
          <cell r="F2">
            <v>834248.18</v>
          </cell>
          <cell r="G2">
            <v>0</v>
          </cell>
          <cell r="H2">
            <v>0</v>
          </cell>
          <cell r="I2">
            <v>55199</v>
          </cell>
          <cell r="J2">
            <v>0</v>
          </cell>
          <cell r="K2">
            <v>0</v>
          </cell>
          <cell r="L2">
            <v>0</v>
          </cell>
        </row>
        <row r="3">
          <cell r="A3">
            <v>200201</v>
          </cell>
          <cell r="B3" t="str">
            <v>CMNWEALTH OF PENNSYLVANIA</v>
          </cell>
          <cell r="C3">
            <v>100000022</v>
          </cell>
          <cell r="D3">
            <v>33533</v>
          </cell>
          <cell r="E3">
            <v>11303</v>
          </cell>
          <cell r="F3">
            <v>1115576.41</v>
          </cell>
          <cell r="G3">
            <v>1110152.04</v>
          </cell>
          <cell r="H3">
            <v>5424.37</v>
          </cell>
          <cell r="I3">
            <v>65147</v>
          </cell>
          <cell r="J3">
            <v>64553</v>
          </cell>
          <cell r="K3">
            <v>594</v>
          </cell>
          <cell r="L3">
            <v>895758</v>
          </cell>
        </row>
        <row r="4">
          <cell r="A4">
            <v>200202</v>
          </cell>
          <cell r="B4" t="str">
            <v>CMNWEALTH OF PENNSYLVANIA</v>
          </cell>
          <cell r="C4">
            <v>100000022</v>
          </cell>
          <cell r="D4">
            <v>33382</v>
          </cell>
          <cell r="E4">
            <v>10936</v>
          </cell>
          <cell r="F4">
            <v>938229.67</v>
          </cell>
          <cell r="G4">
            <v>934390.9500000008</v>
          </cell>
          <cell r="H4">
            <v>3838.72</v>
          </cell>
          <cell r="I4">
            <v>59499</v>
          </cell>
          <cell r="J4">
            <v>59080</v>
          </cell>
          <cell r="K4">
            <v>419</v>
          </cell>
          <cell r="L4">
            <v>765776</v>
          </cell>
        </row>
        <row r="5">
          <cell r="A5">
            <v>200203</v>
          </cell>
          <cell r="B5" t="str">
            <v>CMNWEALTH OF PENNSYLVANIA</v>
          </cell>
          <cell r="C5">
            <v>100000022</v>
          </cell>
          <cell r="D5">
            <v>33148</v>
          </cell>
          <cell r="E5">
            <v>11515</v>
          </cell>
          <cell r="F5">
            <v>1142584.99</v>
          </cell>
          <cell r="G5">
            <v>1137022.8</v>
          </cell>
          <cell r="H5">
            <v>5562.19</v>
          </cell>
          <cell r="I5">
            <v>67106</v>
          </cell>
          <cell r="J5">
            <v>66720</v>
          </cell>
          <cell r="K5">
            <v>386</v>
          </cell>
          <cell r="L5">
            <v>864916</v>
          </cell>
        </row>
        <row r="6">
          <cell r="A6">
            <v>200204</v>
          </cell>
          <cell r="B6" t="str">
            <v>CMNWEALTH OF PENNSYLVANIA</v>
          </cell>
          <cell r="C6">
            <v>100000022</v>
          </cell>
          <cell r="D6">
            <v>33511</v>
          </cell>
          <cell r="E6">
            <v>11571</v>
          </cell>
          <cell r="F6">
            <v>1191139.07</v>
          </cell>
          <cell r="G6">
            <v>1186080.41</v>
          </cell>
          <cell r="H6">
            <v>5058.66</v>
          </cell>
          <cell r="I6">
            <v>65715</v>
          </cell>
          <cell r="J6">
            <v>65328</v>
          </cell>
          <cell r="K6">
            <v>387</v>
          </cell>
          <cell r="L6">
            <v>825921</v>
          </cell>
        </row>
        <row r="7">
          <cell r="A7">
            <v>200205</v>
          </cell>
          <cell r="B7" t="str">
            <v>CMNWEALTH OF PENNSYLVANIA</v>
          </cell>
          <cell r="C7">
            <v>100000022</v>
          </cell>
          <cell r="D7">
            <v>33706</v>
          </cell>
          <cell r="E7">
            <v>11756</v>
          </cell>
          <cell r="F7">
            <v>1216707.47</v>
          </cell>
          <cell r="G7">
            <v>1212034.35</v>
          </cell>
          <cell r="H7">
            <v>4673.12</v>
          </cell>
          <cell r="I7">
            <v>67671</v>
          </cell>
          <cell r="J7">
            <v>67271</v>
          </cell>
          <cell r="K7">
            <v>400</v>
          </cell>
          <cell r="L7">
            <v>852671</v>
          </cell>
        </row>
        <row r="8">
          <cell r="A8">
            <v>200206</v>
          </cell>
          <cell r="B8" t="str">
            <v>CMNWEALTH OF PENNSYLVANIA</v>
          </cell>
          <cell r="C8">
            <v>100000022</v>
          </cell>
          <cell r="D8">
            <v>33545</v>
          </cell>
          <cell r="E8">
            <v>11807</v>
          </cell>
          <cell r="F8">
            <v>1156645.98</v>
          </cell>
          <cell r="G8">
            <v>1151230.48</v>
          </cell>
          <cell r="H8">
            <v>5415.5</v>
          </cell>
          <cell r="I8">
            <v>65406</v>
          </cell>
          <cell r="J8">
            <v>65041</v>
          </cell>
          <cell r="K8">
            <v>365</v>
          </cell>
          <cell r="L8">
            <v>817876</v>
          </cell>
        </row>
        <row r="9">
          <cell r="A9">
            <v>200207</v>
          </cell>
          <cell r="B9" t="str">
            <v>CMNWEALTH OF PENNSYLVANIA</v>
          </cell>
          <cell r="C9">
            <v>100000022</v>
          </cell>
          <cell r="D9">
            <v>33562</v>
          </cell>
          <cell r="E9">
            <v>11273</v>
          </cell>
          <cell r="F9">
            <v>1134454.89</v>
          </cell>
          <cell r="G9">
            <v>1130345.19</v>
          </cell>
          <cell r="H9">
            <v>4109.7</v>
          </cell>
          <cell r="I9">
            <v>63875</v>
          </cell>
          <cell r="J9">
            <v>63547</v>
          </cell>
          <cell r="K9">
            <v>328</v>
          </cell>
          <cell r="L9">
            <v>789824</v>
          </cell>
        </row>
        <row r="10">
          <cell r="A10">
            <v>200208</v>
          </cell>
          <cell r="B10" t="str">
            <v>CMNWEALTH OF PENNSYLVANIA</v>
          </cell>
          <cell r="C10">
            <v>100000022</v>
          </cell>
          <cell r="D10">
            <v>33719</v>
          </cell>
          <cell r="E10">
            <v>11485</v>
          </cell>
          <cell r="F10">
            <v>1229223.88</v>
          </cell>
          <cell r="G10">
            <v>1224297.07</v>
          </cell>
          <cell r="H10">
            <v>4926.81</v>
          </cell>
          <cell r="I10">
            <v>67638</v>
          </cell>
          <cell r="J10">
            <v>67280</v>
          </cell>
          <cell r="K10">
            <v>358</v>
          </cell>
          <cell r="L10">
            <v>844256</v>
          </cell>
        </row>
        <row r="11">
          <cell r="A11">
            <v>200209</v>
          </cell>
          <cell r="B11" t="str">
            <v>CMNWEALTH OF PENNSYLVANIA</v>
          </cell>
          <cell r="C11">
            <v>100000022</v>
          </cell>
          <cell r="D11">
            <v>32875</v>
          </cell>
          <cell r="E11">
            <v>11230</v>
          </cell>
          <cell r="F11">
            <v>1106779.2</v>
          </cell>
          <cell r="G11">
            <v>1103691.11</v>
          </cell>
          <cell r="H11">
            <v>3088.09</v>
          </cell>
          <cell r="I11">
            <v>61653</v>
          </cell>
          <cell r="J11">
            <v>61358</v>
          </cell>
          <cell r="K11">
            <v>295</v>
          </cell>
          <cell r="L11">
            <v>753004</v>
          </cell>
        </row>
        <row r="12">
          <cell r="A12">
            <v>200210</v>
          </cell>
          <cell r="B12" t="str">
            <v>CMNWEALTH OF PENNSYLVANIA</v>
          </cell>
          <cell r="C12">
            <v>100000022</v>
          </cell>
          <cell r="D12">
            <v>33384</v>
          </cell>
          <cell r="E12">
            <v>11783</v>
          </cell>
          <cell r="F12">
            <v>1277199.3</v>
          </cell>
          <cell r="G12">
            <v>1272448.36</v>
          </cell>
          <cell r="H12">
            <v>4750.94</v>
          </cell>
          <cell r="I12">
            <v>69641</v>
          </cell>
          <cell r="J12">
            <v>69302</v>
          </cell>
          <cell r="K12">
            <v>339</v>
          </cell>
          <cell r="L12">
            <v>854655</v>
          </cell>
        </row>
        <row r="13">
          <cell r="A13">
            <v>200211</v>
          </cell>
          <cell r="B13" t="str">
            <v>CMNWEALTH OF PENNSYLVANIA</v>
          </cell>
          <cell r="C13">
            <v>100000022</v>
          </cell>
          <cell r="D13">
            <v>33814</v>
          </cell>
          <cell r="E13">
            <v>11472</v>
          </cell>
          <cell r="F13">
            <v>1165755.62</v>
          </cell>
          <cell r="G13">
            <v>1162804.7</v>
          </cell>
          <cell r="H13">
            <v>2950.92</v>
          </cell>
          <cell r="I13">
            <v>62799</v>
          </cell>
          <cell r="J13">
            <v>62510</v>
          </cell>
          <cell r="K13">
            <v>289</v>
          </cell>
          <cell r="L13">
            <v>779882</v>
          </cell>
        </row>
        <row r="14">
          <cell r="A14">
            <v>200212</v>
          </cell>
          <cell r="B14" t="str">
            <v>CMNWEALTH OF PENNSYLVANIA</v>
          </cell>
          <cell r="C14">
            <v>100000022</v>
          </cell>
          <cell r="D14">
            <v>34265</v>
          </cell>
          <cell r="E14">
            <v>11414</v>
          </cell>
          <cell r="F14">
            <v>1243527.43</v>
          </cell>
          <cell r="G14">
            <v>1239564.57</v>
          </cell>
          <cell r="H14">
            <v>3962.86</v>
          </cell>
          <cell r="I14">
            <v>59245</v>
          </cell>
          <cell r="J14">
            <v>58891</v>
          </cell>
          <cell r="K14">
            <v>354</v>
          </cell>
          <cell r="L14">
            <v>831764</v>
          </cell>
        </row>
        <row r="15">
          <cell r="A15">
            <v>200301</v>
          </cell>
          <cell r="B15" t="str">
            <v>CMNWEALTH OF PENNSYLVANIA</v>
          </cell>
          <cell r="C15">
            <v>100000022</v>
          </cell>
          <cell r="D15">
            <v>34318</v>
          </cell>
          <cell r="E15">
            <v>11512</v>
          </cell>
          <cell r="F15">
            <v>1539394.21</v>
          </cell>
          <cell r="G15">
            <v>1531421.29</v>
          </cell>
          <cell r="H15">
            <v>7972.92</v>
          </cell>
          <cell r="I15">
            <v>69324</v>
          </cell>
          <cell r="J15">
            <v>68629</v>
          </cell>
          <cell r="K15">
            <v>695</v>
          </cell>
          <cell r="L15">
            <v>971631</v>
          </cell>
        </row>
        <row r="16">
          <cell r="A16">
            <v>200302</v>
          </cell>
          <cell r="B16" t="str">
            <v>CMNWEALTH OF PENNSYLVANIA</v>
          </cell>
          <cell r="C16">
            <v>100000022</v>
          </cell>
          <cell r="D16">
            <v>33491</v>
          </cell>
          <cell r="E16">
            <v>11528</v>
          </cell>
          <cell r="F16">
            <v>1679609.09</v>
          </cell>
          <cell r="G16">
            <v>1669739.77</v>
          </cell>
          <cell r="H16">
            <v>9869.32</v>
          </cell>
          <cell r="I16">
            <v>65152</v>
          </cell>
          <cell r="J16">
            <v>64536</v>
          </cell>
          <cell r="K16">
            <v>616</v>
          </cell>
          <cell r="L16">
            <v>960204</v>
          </cell>
        </row>
        <row r="17">
          <cell r="A17">
            <v>200303</v>
          </cell>
          <cell r="B17" t="str">
            <v>CMNWEALTH OF PENNSYLVANIA</v>
          </cell>
          <cell r="C17">
            <v>100000022</v>
          </cell>
          <cell r="D17">
            <v>33722</v>
          </cell>
          <cell r="E17">
            <v>11822</v>
          </cell>
          <cell r="F17">
            <v>1502936.21</v>
          </cell>
          <cell r="G17">
            <v>1496037.57</v>
          </cell>
          <cell r="H17">
            <v>6898.64</v>
          </cell>
          <cell r="I17">
            <v>67795</v>
          </cell>
          <cell r="J17">
            <v>67374</v>
          </cell>
          <cell r="K17">
            <v>421</v>
          </cell>
          <cell r="L17">
            <v>852730</v>
          </cell>
        </row>
        <row r="18">
          <cell r="A18">
            <v>200304</v>
          </cell>
          <cell r="B18" t="str">
            <v>CMNWEALTH OF PENNSYLVANIA</v>
          </cell>
          <cell r="C18">
            <v>100000022</v>
          </cell>
          <cell r="D18">
            <v>33396</v>
          </cell>
          <cell r="E18">
            <v>14359</v>
          </cell>
          <cell r="F18">
            <v>1334771.68</v>
          </cell>
          <cell r="G18">
            <v>1330101.16</v>
          </cell>
          <cell r="H18">
            <v>4670.52</v>
          </cell>
          <cell r="I18">
            <v>66229</v>
          </cell>
          <cell r="J18">
            <v>65930</v>
          </cell>
          <cell r="K18">
            <v>299</v>
          </cell>
          <cell r="L18">
            <v>819066</v>
          </cell>
        </row>
        <row r="19">
          <cell r="A19">
            <v>200305</v>
          </cell>
          <cell r="B19" t="str">
            <v>CMNWEALTH OF PENNSYLVANIA</v>
          </cell>
          <cell r="C19">
            <v>100000022</v>
          </cell>
          <cell r="D19">
            <v>33331</v>
          </cell>
          <cell r="E19">
            <v>14981</v>
          </cell>
          <cell r="F19">
            <v>1243443.92</v>
          </cell>
          <cell r="G19">
            <v>1237839.88</v>
          </cell>
          <cell r="H19">
            <v>5604.04</v>
          </cell>
          <cell r="I19">
            <v>66556</v>
          </cell>
          <cell r="J19">
            <v>66249</v>
          </cell>
          <cell r="K19">
            <v>307</v>
          </cell>
          <cell r="L19">
            <v>810583</v>
          </cell>
        </row>
        <row r="20">
          <cell r="A20">
            <v>200306</v>
          </cell>
          <cell r="B20" t="str">
            <v>CMNWEALTH OF PENNSYLVANIA</v>
          </cell>
          <cell r="C20">
            <v>100000022</v>
          </cell>
          <cell r="D20">
            <v>33659</v>
          </cell>
          <cell r="E20">
            <v>11580</v>
          </cell>
          <cell r="F20">
            <v>1147361.28</v>
          </cell>
          <cell r="G20">
            <v>1142702.44</v>
          </cell>
          <cell r="H20">
            <v>4658.84</v>
          </cell>
          <cell r="I20">
            <v>60964</v>
          </cell>
          <cell r="J20">
            <v>60647</v>
          </cell>
          <cell r="K20">
            <v>317</v>
          </cell>
          <cell r="L20">
            <v>744862</v>
          </cell>
        </row>
        <row r="21">
          <cell r="A21">
            <v>200307</v>
          </cell>
          <cell r="B21" t="str">
            <v>CMNWEALTH OF PENNSYLVANIA</v>
          </cell>
          <cell r="C21">
            <v>100000022</v>
          </cell>
          <cell r="D21">
            <v>33763</v>
          </cell>
          <cell r="E21">
            <v>11220</v>
          </cell>
          <cell r="F21">
            <v>1222434.14</v>
          </cell>
          <cell r="G21">
            <v>1217166.19</v>
          </cell>
          <cell r="H21">
            <v>5267.95</v>
          </cell>
          <cell r="I21">
            <v>63527</v>
          </cell>
          <cell r="J21">
            <v>63250</v>
          </cell>
          <cell r="K21">
            <v>277</v>
          </cell>
          <cell r="L21">
            <v>783086</v>
          </cell>
        </row>
        <row r="22">
          <cell r="A22">
            <v>200308</v>
          </cell>
          <cell r="B22" t="str">
            <v>CMNWEALTH OF PENNSYLVANIA</v>
          </cell>
          <cell r="C22">
            <v>100000022</v>
          </cell>
          <cell r="D22">
            <v>33938</v>
          </cell>
          <cell r="E22">
            <v>11151</v>
          </cell>
          <cell r="F22">
            <v>1298052.7</v>
          </cell>
          <cell r="G22">
            <v>1292844.91</v>
          </cell>
          <cell r="H22">
            <v>5207.79</v>
          </cell>
          <cell r="I22">
            <v>63916</v>
          </cell>
          <cell r="J22">
            <v>63634</v>
          </cell>
          <cell r="K22">
            <v>282</v>
          </cell>
          <cell r="L22">
            <v>784026</v>
          </cell>
        </row>
        <row r="23">
          <cell r="A23">
            <v>200309</v>
          </cell>
          <cell r="B23" t="str">
            <v>CMNWEALTH OF PENNSYLVANIA</v>
          </cell>
          <cell r="C23">
            <v>100000022</v>
          </cell>
          <cell r="D23">
            <v>32890</v>
          </cell>
          <cell r="E23">
            <v>11089</v>
          </cell>
          <cell r="F23">
            <v>1301155.06</v>
          </cell>
          <cell r="G23">
            <v>1299105.01</v>
          </cell>
          <cell r="H23">
            <v>2050.05</v>
          </cell>
          <cell r="I23">
            <v>61627</v>
          </cell>
          <cell r="J23">
            <v>61382</v>
          </cell>
          <cell r="K23">
            <v>245</v>
          </cell>
          <cell r="L23">
            <v>754910</v>
          </cell>
        </row>
        <row r="24">
          <cell r="A24">
            <v>200310</v>
          </cell>
          <cell r="B24" t="str">
            <v>CMNWEALTH OF PENNSYLVANIA</v>
          </cell>
          <cell r="C24">
            <v>100000022</v>
          </cell>
          <cell r="D24">
            <v>31058</v>
          </cell>
          <cell r="E24">
            <v>11446</v>
          </cell>
          <cell r="F24">
            <v>1364503.41</v>
          </cell>
          <cell r="G24">
            <v>1358298.83</v>
          </cell>
          <cell r="H24">
            <v>6204.58</v>
          </cell>
          <cell r="I24">
            <v>67718</v>
          </cell>
          <cell r="J24">
            <v>67407</v>
          </cell>
          <cell r="K24">
            <v>311</v>
          </cell>
          <cell r="L24">
            <v>828036</v>
          </cell>
        </row>
        <row r="25">
          <cell r="A25">
            <v>200311</v>
          </cell>
          <cell r="B25" t="str">
            <v>CMNWEALTH OF PENNSYLVANIA</v>
          </cell>
          <cell r="C25">
            <v>100000022</v>
          </cell>
          <cell r="D25">
            <v>30777</v>
          </cell>
          <cell r="E25">
            <v>10624</v>
          </cell>
          <cell r="F25">
            <v>1069752.35</v>
          </cell>
          <cell r="G25">
            <v>1065791.58</v>
          </cell>
          <cell r="H25">
            <v>3960.77</v>
          </cell>
          <cell r="I25">
            <v>55377</v>
          </cell>
          <cell r="J25">
            <v>55108</v>
          </cell>
          <cell r="K25">
            <v>269</v>
          </cell>
          <cell r="L25">
            <v>669069</v>
          </cell>
        </row>
        <row r="26">
          <cell r="A26">
            <v>200312</v>
          </cell>
          <cell r="B26" t="str">
            <v>CMNWEALTH OF PENNSYLVANIA</v>
          </cell>
          <cell r="C26">
            <v>100000022</v>
          </cell>
          <cell r="D26">
            <v>30627</v>
          </cell>
          <cell r="E26">
            <v>10768</v>
          </cell>
          <cell r="F26">
            <v>1296671.85</v>
          </cell>
          <cell r="G26">
            <v>1284465.24</v>
          </cell>
          <cell r="H26">
            <v>12206.61</v>
          </cell>
          <cell r="I26">
            <v>60205</v>
          </cell>
          <cell r="J26">
            <v>59687</v>
          </cell>
          <cell r="K26">
            <v>518</v>
          </cell>
          <cell r="L26">
            <v>811869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www.dgs.state.pa.us/dgs/lib/dgs/forms/comod/procurementforms/gspur12f.doc" TargetMode="Externa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26"/>
  <sheetViews>
    <sheetView workbookViewId="0" topLeftCell="A7">
      <selection activeCell="A2" sqref="A2"/>
    </sheetView>
  </sheetViews>
  <sheetFormatPr defaultColWidth="9.140625" defaultRowHeight="12.75"/>
  <cols>
    <col min="1" max="1" width="7.00390625" style="0" bestFit="1" customWidth="1"/>
    <col min="2" max="2" width="26.421875" style="0" bestFit="1" customWidth="1"/>
    <col min="3" max="3" width="10.8515625" style="0" bestFit="1" customWidth="1"/>
    <col min="4" max="4" width="10.421875" style="0" bestFit="1" customWidth="1"/>
    <col min="5" max="5" width="11.421875" style="0" bestFit="1" customWidth="1"/>
    <col min="6" max="7" width="11.00390625" style="0" bestFit="1" customWidth="1"/>
    <col min="8" max="8" width="13.140625" style="0" bestFit="1" customWidth="1"/>
    <col min="9" max="9" width="11.57421875" style="0" bestFit="1" customWidth="1"/>
    <col min="10" max="10" width="15.7109375" style="0" bestFit="1" customWidth="1"/>
    <col min="11" max="11" width="19.00390625" style="0" bestFit="1" customWidth="1"/>
    <col min="12" max="12" width="11.421875" style="0" bestFit="1" customWidth="1"/>
    <col min="13" max="13" width="18.00390625" style="0" bestFit="1" customWidth="1"/>
    <col min="14" max="14" width="10.00390625" style="0" bestFit="1" customWidth="1"/>
  </cols>
  <sheetData>
    <row r="1" spans="1:12" ht="12.75">
      <c r="A1" t="s">
        <v>0</v>
      </c>
      <c r="B1" t="s">
        <v>1</v>
      </c>
      <c r="C1" t="s">
        <v>2</v>
      </c>
      <c r="D1" t="s">
        <v>3</v>
      </c>
      <c r="E1" t="s">
        <v>4</v>
      </c>
      <c r="F1" t="s">
        <v>5</v>
      </c>
      <c r="G1" t="s">
        <v>6</v>
      </c>
      <c r="H1" t="s">
        <v>7</v>
      </c>
      <c r="I1" t="s">
        <v>8</v>
      </c>
      <c r="J1" t="s">
        <v>9</v>
      </c>
      <c r="K1" t="s">
        <v>10</v>
      </c>
      <c r="L1" t="s">
        <v>11</v>
      </c>
    </row>
    <row r="2" spans="1:12" ht="12.75">
      <c r="A2">
        <f>+'[3]Data'!A2</f>
        <v>200112</v>
      </c>
      <c r="B2" t="str">
        <f>+'[3]Data'!B2</f>
        <v>CMNWEALTH OF PENNSYLVANIA</v>
      </c>
      <c r="C2">
        <f>+'[3]Data'!C2</f>
        <v>100000022</v>
      </c>
      <c r="D2">
        <f>+'[3]Data'!D2</f>
        <v>37460</v>
      </c>
      <c r="E2">
        <f>+'[3]Data'!E2</f>
        <v>10709</v>
      </c>
      <c r="F2">
        <f>+'[3]Data'!F2</f>
        <v>834248.18</v>
      </c>
      <c r="G2">
        <f>+'[3]Data'!G2</f>
        <v>0</v>
      </c>
      <c r="H2">
        <f>+'[3]Data'!H2</f>
        <v>0</v>
      </c>
      <c r="I2">
        <f>+'[3]Data'!I2</f>
        <v>55199</v>
      </c>
      <c r="J2">
        <f>+'[3]Data'!J2</f>
        <v>0</v>
      </c>
      <c r="K2">
        <f>+'[3]Data'!K2</f>
        <v>0</v>
      </c>
      <c r="L2">
        <f>+'[3]Data'!L2</f>
        <v>0</v>
      </c>
    </row>
    <row r="3" spans="1:12" ht="12.75">
      <c r="A3">
        <f>+'[3]Data'!A3</f>
        <v>200201</v>
      </c>
      <c r="B3" t="str">
        <f>+'[3]Data'!B3</f>
        <v>CMNWEALTH OF PENNSYLVANIA</v>
      </c>
      <c r="C3">
        <f>+'[3]Data'!C3</f>
        <v>100000022</v>
      </c>
      <c r="D3">
        <f>+'[3]Data'!D3</f>
        <v>33533</v>
      </c>
      <c r="E3">
        <f>+'[3]Data'!E3</f>
        <v>11303</v>
      </c>
      <c r="F3">
        <f>+'[3]Data'!F3</f>
        <v>1115576.41</v>
      </c>
      <c r="G3">
        <f>+'[3]Data'!G3</f>
        <v>1110152.04</v>
      </c>
      <c r="H3">
        <f>+'[3]Data'!H3</f>
        <v>5424.37</v>
      </c>
      <c r="I3">
        <f>+'[3]Data'!I3</f>
        <v>65147</v>
      </c>
      <c r="J3">
        <f>+'[3]Data'!J3</f>
        <v>64553</v>
      </c>
      <c r="K3">
        <f>+'[3]Data'!K3</f>
        <v>594</v>
      </c>
      <c r="L3">
        <f>+'[3]Data'!L3</f>
        <v>895758</v>
      </c>
    </row>
    <row r="4" spans="1:12" ht="12.75">
      <c r="A4">
        <f>+'[3]Data'!A4</f>
        <v>200202</v>
      </c>
      <c r="B4" t="str">
        <f>+'[3]Data'!B4</f>
        <v>CMNWEALTH OF PENNSYLVANIA</v>
      </c>
      <c r="C4">
        <f>+'[3]Data'!C4</f>
        <v>100000022</v>
      </c>
      <c r="D4">
        <f>+'[3]Data'!D4</f>
        <v>33382</v>
      </c>
      <c r="E4">
        <f>+'[3]Data'!E4</f>
        <v>10936</v>
      </c>
      <c r="F4">
        <f>+'[3]Data'!F4</f>
        <v>938229.67</v>
      </c>
      <c r="G4">
        <f>+'[3]Data'!G4</f>
        <v>934390.9500000008</v>
      </c>
      <c r="H4">
        <f>+'[3]Data'!H4</f>
        <v>3838.72</v>
      </c>
      <c r="I4">
        <f>+'[3]Data'!I4</f>
        <v>59499</v>
      </c>
      <c r="J4">
        <f>+'[3]Data'!J4</f>
        <v>59080</v>
      </c>
      <c r="K4">
        <f>+'[3]Data'!K4</f>
        <v>419</v>
      </c>
      <c r="L4">
        <f>+'[3]Data'!L4</f>
        <v>765776</v>
      </c>
    </row>
    <row r="5" spans="1:12" ht="12.75">
      <c r="A5">
        <f>+'[3]Data'!A5</f>
        <v>200203</v>
      </c>
      <c r="B5" t="str">
        <f>+'[3]Data'!B5</f>
        <v>CMNWEALTH OF PENNSYLVANIA</v>
      </c>
      <c r="C5">
        <f>+'[3]Data'!C5</f>
        <v>100000022</v>
      </c>
      <c r="D5">
        <f>+'[3]Data'!D5</f>
        <v>33148</v>
      </c>
      <c r="E5">
        <f>+'[3]Data'!E5</f>
        <v>11515</v>
      </c>
      <c r="F5">
        <f>+'[3]Data'!F5</f>
        <v>1142584.99</v>
      </c>
      <c r="G5">
        <f>+'[3]Data'!G5</f>
        <v>1137022.8</v>
      </c>
      <c r="H5">
        <f>+'[3]Data'!H5</f>
        <v>5562.19</v>
      </c>
      <c r="I5">
        <f>+'[3]Data'!I5</f>
        <v>67106</v>
      </c>
      <c r="J5">
        <f>+'[3]Data'!J5</f>
        <v>66720</v>
      </c>
      <c r="K5">
        <f>+'[3]Data'!K5</f>
        <v>386</v>
      </c>
      <c r="L5">
        <f>+'[3]Data'!L5</f>
        <v>864916</v>
      </c>
    </row>
    <row r="6" spans="1:12" ht="12.75">
      <c r="A6">
        <f>+'[3]Data'!A6</f>
        <v>200204</v>
      </c>
      <c r="B6" t="str">
        <f>+'[3]Data'!B6</f>
        <v>CMNWEALTH OF PENNSYLVANIA</v>
      </c>
      <c r="C6">
        <f>+'[3]Data'!C6</f>
        <v>100000022</v>
      </c>
      <c r="D6">
        <f>+'[3]Data'!D6</f>
        <v>33511</v>
      </c>
      <c r="E6">
        <f>+'[3]Data'!E6</f>
        <v>11571</v>
      </c>
      <c r="F6">
        <f>+'[3]Data'!F6</f>
        <v>1191139.07</v>
      </c>
      <c r="G6">
        <f>+'[3]Data'!G6</f>
        <v>1186080.41</v>
      </c>
      <c r="H6">
        <f>+'[3]Data'!H6</f>
        <v>5058.66</v>
      </c>
      <c r="I6">
        <f>+'[3]Data'!I6</f>
        <v>65715</v>
      </c>
      <c r="J6">
        <f>+'[3]Data'!J6</f>
        <v>65328</v>
      </c>
      <c r="K6">
        <f>+'[3]Data'!K6</f>
        <v>387</v>
      </c>
      <c r="L6">
        <f>+'[3]Data'!L6</f>
        <v>825921</v>
      </c>
    </row>
    <row r="7" spans="1:12" ht="12.75">
      <c r="A7">
        <f>+'[3]Data'!A7</f>
        <v>200205</v>
      </c>
      <c r="B7" t="str">
        <f>+'[3]Data'!B7</f>
        <v>CMNWEALTH OF PENNSYLVANIA</v>
      </c>
      <c r="C7">
        <f>+'[3]Data'!C7</f>
        <v>100000022</v>
      </c>
      <c r="D7">
        <f>+'[3]Data'!D7</f>
        <v>33706</v>
      </c>
      <c r="E7">
        <f>+'[3]Data'!E7</f>
        <v>11756</v>
      </c>
      <c r="F7">
        <f>+'[3]Data'!F7</f>
        <v>1216707.47</v>
      </c>
      <c r="G7">
        <f>+'[3]Data'!G7</f>
        <v>1212034.35</v>
      </c>
      <c r="H7">
        <f>+'[3]Data'!H7</f>
        <v>4673.12</v>
      </c>
      <c r="I7">
        <f>+'[3]Data'!I7</f>
        <v>67671</v>
      </c>
      <c r="J7">
        <f>+'[3]Data'!J7</f>
        <v>67271</v>
      </c>
      <c r="K7">
        <f>+'[3]Data'!K7</f>
        <v>400</v>
      </c>
      <c r="L7">
        <f>+'[3]Data'!L7</f>
        <v>852671</v>
      </c>
    </row>
    <row r="8" spans="1:12" ht="12.75">
      <c r="A8">
        <f>+'[3]Data'!A8</f>
        <v>200206</v>
      </c>
      <c r="B8" t="str">
        <f>+'[3]Data'!B8</f>
        <v>CMNWEALTH OF PENNSYLVANIA</v>
      </c>
      <c r="C8">
        <f>+'[3]Data'!C8</f>
        <v>100000022</v>
      </c>
      <c r="D8">
        <f>+'[3]Data'!D8</f>
        <v>33545</v>
      </c>
      <c r="E8">
        <f>+'[3]Data'!E8</f>
        <v>11807</v>
      </c>
      <c r="F8">
        <f>+'[3]Data'!F8</f>
        <v>1156645.98</v>
      </c>
      <c r="G8">
        <f>+'[3]Data'!G8</f>
        <v>1151230.48</v>
      </c>
      <c r="H8">
        <f>+'[3]Data'!H8</f>
        <v>5415.5</v>
      </c>
      <c r="I8">
        <f>+'[3]Data'!I8</f>
        <v>65406</v>
      </c>
      <c r="J8">
        <f>+'[3]Data'!J8</f>
        <v>65041</v>
      </c>
      <c r="K8">
        <f>+'[3]Data'!K8</f>
        <v>365</v>
      </c>
      <c r="L8">
        <f>+'[3]Data'!L8</f>
        <v>817876</v>
      </c>
    </row>
    <row r="9" spans="1:12" ht="12.75">
      <c r="A9">
        <f>+'[3]Data'!A9</f>
        <v>200207</v>
      </c>
      <c r="B9" t="str">
        <f>+'[3]Data'!B9</f>
        <v>CMNWEALTH OF PENNSYLVANIA</v>
      </c>
      <c r="C9">
        <f>+'[3]Data'!C9</f>
        <v>100000022</v>
      </c>
      <c r="D9">
        <f>+'[3]Data'!D9</f>
        <v>33562</v>
      </c>
      <c r="E9">
        <f>+'[3]Data'!E9</f>
        <v>11273</v>
      </c>
      <c r="F9">
        <f>+'[3]Data'!F9</f>
        <v>1134454.89</v>
      </c>
      <c r="G9">
        <f>+'[3]Data'!G9</f>
        <v>1130345.19</v>
      </c>
      <c r="H9">
        <f>+'[3]Data'!H9</f>
        <v>4109.7</v>
      </c>
      <c r="I9">
        <f>+'[3]Data'!I9</f>
        <v>63875</v>
      </c>
      <c r="J9">
        <f>+'[3]Data'!J9</f>
        <v>63547</v>
      </c>
      <c r="K9">
        <f>+'[3]Data'!K9</f>
        <v>328</v>
      </c>
      <c r="L9">
        <f>+'[3]Data'!L9</f>
        <v>789824</v>
      </c>
    </row>
    <row r="10" spans="1:12" ht="12.75">
      <c r="A10">
        <f>+'[3]Data'!A10</f>
        <v>200208</v>
      </c>
      <c r="B10" t="str">
        <f>+'[3]Data'!B10</f>
        <v>CMNWEALTH OF PENNSYLVANIA</v>
      </c>
      <c r="C10">
        <f>+'[3]Data'!C10</f>
        <v>100000022</v>
      </c>
      <c r="D10">
        <f>+'[3]Data'!D10</f>
        <v>33719</v>
      </c>
      <c r="E10">
        <f>+'[3]Data'!E10</f>
        <v>11485</v>
      </c>
      <c r="F10">
        <f>+'[3]Data'!F10</f>
        <v>1229223.88</v>
      </c>
      <c r="G10">
        <f>+'[3]Data'!G10</f>
        <v>1224297.07</v>
      </c>
      <c r="H10">
        <f>+'[3]Data'!H10</f>
        <v>4926.81</v>
      </c>
      <c r="I10">
        <f>+'[3]Data'!I10</f>
        <v>67638</v>
      </c>
      <c r="J10">
        <f>+'[3]Data'!J10</f>
        <v>67280</v>
      </c>
      <c r="K10">
        <f>+'[3]Data'!K10</f>
        <v>358</v>
      </c>
      <c r="L10">
        <f>+'[3]Data'!L10</f>
        <v>844256</v>
      </c>
    </row>
    <row r="11" spans="1:12" ht="12.75">
      <c r="A11">
        <f>+'[3]Data'!A11</f>
        <v>200209</v>
      </c>
      <c r="B11" t="str">
        <f>+'[3]Data'!B11</f>
        <v>CMNWEALTH OF PENNSYLVANIA</v>
      </c>
      <c r="C11">
        <f>+'[3]Data'!C11</f>
        <v>100000022</v>
      </c>
      <c r="D11">
        <f>+'[3]Data'!D11</f>
        <v>32875</v>
      </c>
      <c r="E11">
        <f>+'[3]Data'!E11</f>
        <v>11230</v>
      </c>
      <c r="F11">
        <f>+'[3]Data'!F11</f>
        <v>1106779.2</v>
      </c>
      <c r="G11">
        <f>+'[3]Data'!G11</f>
        <v>1103691.11</v>
      </c>
      <c r="H11">
        <f>+'[3]Data'!H11</f>
        <v>3088.09</v>
      </c>
      <c r="I11">
        <f>+'[3]Data'!I11</f>
        <v>61653</v>
      </c>
      <c r="J11">
        <f>+'[3]Data'!J11</f>
        <v>61358</v>
      </c>
      <c r="K11">
        <f>+'[3]Data'!K11</f>
        <v>295</v>
      </c>
      <c r="L11">
        <f>+'[3]Data'!L11</f>
        <v>753004</v>
      </c>
    </row>
    <row r="12" spans="1:12" ht="12.75">
      <c r="A12">
        <f>+'[3]Data'!A12</f>
        <v>200210</v>
      </c>
      <c r="B12" t="str">
        <f>+'[3]Data'!B12</f>
        <v>CMNWEALTH OF PENNSYLVANIA</v>
      </c>
      <c r="C12">
        <f>+'[3]Data'!C12</f>
        <v>100000022</v>
      </c>
      <c r="D12">
        <f>+'[3]Data'!D12</f>
        <v>33384</v>
      </c>
      <c r="E12">
        <f>+'[3]Data'!E12</f>
        <v>11783</v>
      </c>
      <c r="F12">
        <f>+'[3]Data'!F12</f>
        <v>1277199.3</v>
      </c>
      <c r="G12">
        <f>+'[3]Data'!G12</f>
        <v>1272448.36</v>
      </c>
      <c r="H12">
        <f>+'[3]Data'!H12</f>
        <v>4750.94</v>
      </c>
      <c r="I12">
        <f>+'[3]Data'!I12</f>
        <v>69641</v>
      </c>
      <c r="J12">
        <f>+'[3]Data'!J12</f>
        <v>69302</v>
      </c>
      <c r="K12">
        <f>+'[3]Data'!K12</f>
        <v>339</v>
      </c>
      <c r="L12">
        <f>+'[3]Data'!L12</f>
        <v>854655</v>
      </c>
    </row>
    <row r="13" spans="1:12" ht="12.75">
      <c r="A13">
        <f>+'[3]Data'!A13</f>
        <v>200211</v>
      </c>
      <c r="B13" t="str">
        <f>+'[3]Data'!B13</f>
        <v>CMNWEALTH OF PENNSYLVANIA</v>
      </c>
      <c r="C13">
        <f>+'[3]Data'!C13</f>
        <v>100000022</v>
      </c>
      <c r="D13">
        <f>+'[3]Data'!D13</f>
        <v>33814</v>
      </c>
      <c r="E13">
        <f>+'[3]Data'!E13</f>
        <v>11472</v>
      </c>
      <c r="F13">
        <f>+'[3]Data'!F13</f>
        <v>1165755.62</v>
      </c>
      <c r="G13">
        <f>+'[3]Data'!G13</f>
        <v>1162804.7</v>
      </c>
      <c r="H13">
        <f>+'[3]Data'!H13</f>
        <v>2950.92</v>
      </c>
      <c r="I13">
        <f>+'[3]Data'!I13</f>
        <v>62799</v>
      </c>
      <c r="J13">
        <f>+'[3]Data'!J13</f>
        <v>62510</v>
      </c>
      <c r="K13">
        <f>+'[3]Data'!K13</f>
        <v>289</v>
      </c>
      <c r="L13">
        <f>+'[3]Data'!L13</f>
        <v>779882</v>
      </c>
    </row>
    <row r="14" spans="1:12" ht="12.75">
      <c r="A14">
        <f>+'[3]Data'!A14</f>
        <v>200212</v>
      </c>
      <c r="B14" t="str">
        <f>+'[3]Data'!B14</f>
        <v>CMNWEALTH OF PENNSYLVANIA</v>
      </c>
      <c r="C14">
        <f>+'[3]Data'!C14</f>
        <v>100000022</v>
      </c>
      <c r="D14">
        <f>+'[3]Data'!D14</f>
        <v>34265</v>
      </c>
      <c r="E14">
        <f>+'[3]Data'!E14</f>
        <v>11414</v>
      </c>
      <c r="F14">
        <f>+'[3]Data'!F14</f>
        <v>1243527.43</v>
      </c>
      <c r="G14">
        <f>+'[3]Data'!G14</f>
        <v>1239564.57</v>
      </c>
      <c r="H14">
        <f>+'[3]Data'!H14</f>
        <v>3962.86</v>
      </c>
      <c r="I14">
        <f>+'[3]Data'!I14</f>
        <v>59245</v>
      </c>
      <c r="J14">
        <f>+'[3]Data'!J14</f>
        <v>58891</v>
      </c>
      <c r="K14">
        <f>+'[3]Data'!K14</f>
        <v>354</v>
      </c>
      <c r="L14">
        <f>+'[3]Data'!L14</f>
        <v>831764</v>
      </c>
    </row>
    <row r="15" spans="1:12" ht="12.75">
      <c r="A15">
        <f>+'[3]Data'!A15</f>
        <v>200301</v>
      </c>
      <c r="B15" t="str">
        <f>+'[3]Data'!B15</f>
        <v>CMNWEALTH OF PENNSYLVANIA</v>
      </c>
      <c r="C15">
        <f>+'[3]Data'!C15</f>
        <v>100000022</v>
      </c>
      <c r="D15">
        <f>+'[3]Data'!D15</f>
        <v>34318</v>
      </c>
      <c r="E15">
        <f>+'[3]Data'!E15</f>
        <v>11512</v>
      </c>
      <c r="F15">
        <f>+'[3]Data'!F15</f>
        <v>1539394.21</v>
      </c>
      <c r="G15">
        <f>+'[3]Data'!G15</f>
        <v>1531421.29</v>
      </c>
      <c r="H15">
        <f>+'[3]Data'!H15</f>
        <v>7972.92</v>
      </c>
      <c r="I15">
        <f>+'[3]Data'!I15</f>
        <v>69324</v>
      </c>
      <c r="J15">
        <f>+'[3]Data'!J15</f>
        <v>68629</v>
      </c>
      <c r="K15">
        <f>+'[3]Data'!K15</f>
        <v>695</v>
      </c>
      <c r="L15">
        <f>+'[3]Data'!L15</f>
        <v>971631</v>
      </c>
    </row>
    <row r="16" spans="1:12" ht="12.75">
      <c r="A16">
        <f>+'[3]Data'!A16</f>
        <v>200302</v>
      </c>
      <c r="B16" t="str">
        <f>+'[3]Data'!B16</f>
        <v>CMNWEALTH OF PENNSYLVANIA</v>
      </c>
      <c r="C16">
        <f>+'[3]Data'!C16</f>
        <v>100000022</v>
      </c>
      <c r="D16">
        <f>+'[3]Data'!D16</f>
        <v>33491</v>
      </c>
      <c r="E16">
        <f>+'[3]Data'!E16</f>
        <v>11528</v>
      </c>
      <c r="F16">
        <f>+'[3]Data'!F16</f>
        <v>1679609.09</v>
      </c>
      <c r="G16">
        <f>+'[3]Data'!G16</f>
        <v>1669739.77</v>
      </c>
      <c r="H16">
        <f>+'[3]Data'!H16</f>
        <v>9869.32</v>
      </c>
      <c r="I16">
        <f>+'[3]Data'!I16</f>
        <v>65152</v>
      </c>
      <c r="J16">
        <f>+'[3]Data'!J16</f>
        <v>64536</v>
      </c>
      <c r="K16">
        <f>+'[3]Data'!K16</f>
        <v>616</v>
      </c>
      <c r="L16">
        <f>+'[3]Data'!L16</f>
        <v>960204</v>
      </c>
    </row>
    <row r="17" spans="1:12" ht="12.75">
      <c r="A17">
        <f>+'[3]Data'!A17</f>
        <v>200303</v>
      </c>
      <c r="B17" t="str">
        <f>+'[3]Data'!B17</f>
        <v>CMNWEALTH OF PENNSYLVANIA</v>
      </c>
      <c r="C17">
        <f>+'[3]Data'!C17</f>
        <v>100000022</v>
      </c>
      <c r="D17">
        <f>+'[3]Data'!D17</f>
        <v>33722</v>
      </c>
      <c r="E17">
        <f>+'[3]Data'!E17</f>
        <v>11822</v>
      </c>
      <c r="F17">
        <f>+'[3]Data'!F17</f>
        <v>1502936.21</v>
      </c>
      <c r="G17">
        <f>+'[3]Data'!G17</f>
        <v>1496037.57</v>
      </c>
      <c r="H17">
        <f>+'[3]Data'!H17</f>
        <v>6898.64</v>
      </c>
      <c r="I17">
        <f>+'[3]Data'!I17</f>
        <v>67795</v>
      </c>
      <c r="J17">
        <f>+'[3]Data'!J17</f>
        <v>67374</v>
      </c>
      <c r="K17">
        <f>+'[3]Data'!K17</f>
        <v>421</v>
      </c>
      <c r="L17">
        <f>+'[3]Data'!L17</f>
        <v>852730</v>
      </c>
    </row>
    <row r="18" spans="1:12" ht="12.75">
      <c r="A18">
        <f>+'[3]Data'!A18</f>
        <v>200304</v>
      </c>
      <c r="B18" t="str">
        <f>+'[3]Data'!B18</f>
        <v>CMNWEALTH OF PENNSYLVANIA</v>
      </c>
      <c r="C18">
        <f>+'[3]Data'!C18</f>
        <v>100000022</v>
      </c>
      <c r="D18">
        <f>+'[3]Data'!D18</f>
        <v>33396</v>
      </c>
      <c r="E18">
        <f>+'[3]Data'!E18</f>
        <v>14359</v>
      </c>
      <c r="F18">
        <f>+'[3]Data'!F18</f>
        <v>1334771.68</v>
      </c>
      <c r="G18">
        <f>+'[3]Data'!G18</f>
        <v>1330101.16</v>
      </c>
      <c r="H18">
        <f>+'[3]Data'!H18</f>
        <v>4670.52</v>
      </c>
      <c r="I18">
        <f>+'[3]Data'!I18</f>
        <v>66229</v>
      </c>
      <c r="J18">
        <f>+'[3]Data'!J18</f>
        <v>65930</v>
      </c>
      <c r="K18">
        <f>+'[3]Data'!K18</f>
        <v>299</v>
      </c>
      <c r="L18">
        <f>+'[3]Data'!L18</f>
        <v>819066</v>
      </c>
    </row>
    <row r="19" spans="1:12" ht="12.75">
      <c r="A19">
        <f>+'[3]Data'!A19</f>
        <v>200305</v>
      </c>
      <c r="B19" t="str">
        <f>+'[3]Data'!B19</f>
        <v>CMNWEALTH OF PENNSYLVANIA</v>
      </c>
      <c r="C19">
        <f>+'[3]Data'!C19</f>
        <v>100000022</v>
      </c>
      <c r="D19">
        <f>+'[3]Data'!D19</f>
        <v>33331</v>
      </c>
      <c r="E19">
        <f>+'[3]Data'!E19</f>
        <v>14981</v>
      </c>
      <c r="F19">
        <f>+'[3]Data'!F19</f>
        <v>1243443.92</v>
      </c>
      <c r="G19">
        <f>+'[3]Data'!G19</f>
        <v>1237839.88</v>
      </c>
      <c r="H19">
        <f>+'[3]Data'!H19</f>
        <v>5604.04</v>
      </c>
      <c r="I19">
        <f>+'[3]Data'!I19</f>
        <v>66556</v>
      </c>
      <c r="J19">
        <f>+'[3]Data'!J19</f>
        <v>66249</v>
      </c>
      <c r="K19">
        <f>+'[3]Data'!K19</f>
        <v>307</v>
      </c>
      <c r="L19">
        <f>+'[3]Data'!L19</f>
        <v>810583</v>
      </c>
    </row>
    <row r="20" spans="1:12" ht="12.75">
      <c r="A20">
        <f>+'[3]Data'!A20</f>
        <v>200306</v>
      </c>
      <c r="B20" t="str">
        <f>+'[3]Data'!B20</f>
        <v>CMNWEALTH OF PENNSYLVANIA</v>
      </c>
      <c r="C20">
        <f>+'[3]Data'!C20</f>
        <v>100000022</v>
      </c>
      <c r="D20">
        <f>+'[3]Data'!D20</f>
        <v>33659</v>
      </c>
      <c r="E20">
        <f>+'[3]Data'!E20</f>
        <v>11580</v>
      </c>
      <c r="F20">
        <f>+'[3]Data'!F20</f>
        <v>1147361.28</v>
      </c>
      <c r="G20">
        <f>+'[3]Data'!G20</f>
        <v>1142702.44</v>
      </c>
      <c r="H20">
        <f>+'[3]Data'!H20</f>
        <v>4658.84</v>
      </c>
      <c r="I20">
        <f>+'[3]Data'!I20</f>
        <v>60964</v>
      </c>
      <c r="J20">
        <f>+'[3]Data'!J20</f>
        <v>60647</v>
      </c>
      <c r="K20">
        <f>+'[3]Data'!K20</f>
        <v>317</v>
      </c>
      <c r="L20">
        <f>+'[3]Data'!L20</f>
        <v>744862</v>
      </c>
    </row>
    <row r="21" spans="1:12" ht="12.75">
      <c r="A21">
        <f>+'[3]Data'!A21</f>
        <v>200307</v>
      </c>
      <c r="B21" t="str">
        <f>+'[3]Data'!B21</f>
        <v>CMNWEALTH OF PENNSYLVANIA</v>
      </c>
      <c r="C21">
        <f>+'[3]Data'!C21</f>
        <v>100000022</v>
      </c>
      <c r="D21">
        <f>+'[3]Data'!D21</f>
        <v>33763</v>
      </c>
      <c r="E21">
        <f>+'[3]Data'!E21</f>
        <v>11220</v>
      </c>
      <c r="F21">
        <f>+'[3]Data'!F21</f>
        <v>1222434.14</v>
      </c>
      <c r="G21">
        <f>+'[3]Data'!G21</f>
        <v>1217166.19</v>
      </c>
      <c r="H21">
        <f>+'[3]Data'!H21</f>
        <v>5267.95</v>
      </c>
      <c r="I21">
        <f>+'[3]Data'!I21</f>
        <v>63527</v>
      </c>
      <c r="J21">
        <f>+'[3]Data'!J21</f>
        <v>63250</v>
      </c>
      <c r="K21">
        <f>+'[3]Data'!K21</f>
        <v>277</v>
      </c>
      <c r="L21">
        <f>+'[3]Data'!L21</f>
        <v>783086</v>
      </c>
    </row>
    <row r="22" spans="1:12" ht="12.75">
      <c r="A22">
        <f>+'[3]Data'!A22</f>
        <v>200308</v>
      </c>
      <c r="B22" t="str">
        <f>+'[3]Data'!B22</f>
        <v>CMNWEALTH OF PENNSYLVANIA</v>
      </c>
      <c r="C22">
        <f>+'[3]Data'!C22</f>
        <v>100000022</v>
      </c>
      <c r="D22">
        <f>+'[3]Data'!D22</f>
        <v>33938</v>
      </c>
      <c r="E22">
        <f>+'[3]Data'!E22</f>
        <v>11151</v>
      </c>
      <c r="F22">
        <f>+'[3]Data'!F22</f>
        <v>1298052.7</v>
      </c>
      <c r="G22">
        <f>+'[3]Data'!G22</f>
        <v>1292844.91</v>
      </c>
      <c r="H22">
        <f>+'[3]Data'!H22</f>
        <v>5207.79</v>
      </c>
      <c r="I22">
        <f>+'[3]Data'!I22</f>
        <v>63916</v>
      </c>
      <c r="J22">
        <f>+'[3]Data'!J22</f>
        <v>63634</v>
      </c>
      <c r="K22">
        <f>+'[3]Data'!K22</f>
        <v>282</v>
      </c>
      <c r="L22">
        <f>+'[3]Data'!L22</f>
        <v>784026</v>
      </c>
    </row>
    <row r="23" spans="1:12" ht="12.75">
      <c r="A23">
        <f>+'[3]Data'!A23</f>
        <v>200309</v>
      </c>
      <c r="B23" t="str">
        <f>+'[3]Data'!B23</f>
        <v>CMNWEALTH OF PENNSYLVANIA</v>
      </c>
      <c r="C23">
        <f>+'[3]Data'!C23</f>
        <v>100000022</v>
      </c>
      <c r="D23">
        <f>+'[3]Data'!D23</f>
        <v>32890</v>
      </c>
      <c r="E23">
        <f>+'[3]Data'!E23</f>
        <v>11089</v>
      </c>
      <c r="F23">
        <f>+'[3]Data'!F23</f>
        <v>1301155.06</v>
      </c>
      <c r="G23">
        <f>+'[3]Data'!G23</f>
        <v>1299105.01</v>
      </c>
      <c r="H23">
        <f>+'[3]Data'!H23</f>
        <v>2050.05</v>
      </c>
      <c r="I23">
        <f>+'[3]Data'!I23</f>
        <v>61627</v>
      </c>
      <c r="J23">
        <f>+'[3]Data'!J23</f>
        <v>61382</v>
      </c>
      <c r="K23">
        <f>+'[3]Data'!K23</f>
        <v>245</v>
      </c>
      <c r="L23">
        <f>+'[3]Data'!L23</f>
        <v>754910</v>
      </c>
    </row>
    <row r="24" spans="1:12" ht="12.75">
      <c r="A24">
        <f>+'[3]Data'!A24</f>
        <v>200310</v>
      </c>
      <c r="B24" t="str">
        <f>+'[3]Data'!B24</f>
        <v>CMNWEALTH OF PENNSYLVANIA</v>
      </c>
      <c r="C24">
        <f>+'[3]Data'!C24</f>
        <v>100000022</v>
      </c>
      <c r="D24">
        <f>+'[3]Data'!D24</f>
        <v>31058</v>
      </c>
      <c r="E24">
        <f>+'[3]Data'!E24</f>
        <v>11446</v>
      </c>
      <c r="F24">
        <f>+'[3]Data'!F24</f>
        <v>1364503.41</v>
      </c>
      <c r="G24">
        <f>+'[3]Data'!G24</f>
        <v>1358298.83</v>
      </c>
      <c r="H24">
        <f>+'[3]Data'!H24</f>
        <v>6204.58</v>
      </c>
      <c r="I24">
        <f>+'[3]Data'!I24</f>
        <v>67718</v>
      </c>
      <c r="J24">
        <f>+'[3]Data'!J24</f>
        <v>67407</v>
      </c>
      <c r="K24">
        <f>+'[3]Data'!K24</f>
        <v>311</v>
      </c>
      <c r="L24">
        <f>+'[3]Data'!L24</f>
        <v>828036</v>
      </c>
    </row>
    <row r="25" spans="1:12" ht="12.75">
      <c r="A25">
        <f>+'[3]Data'!A25</f>
        <v>200311</v>
      </c>
      <c r="B25" t="str">
        <f>+'[3]Data'!B25</f>
        <v>CMNWEALTH OF PENNSYLVANIA</v>
      </c>
      <c r="C25">
        <f>+'[3]Data'!C25</f>
        <v>100000022</v>
      </c>
      <c r="D25">
        <f>+'[3]Data'!D25</f>
        <v>30777</v>
      </c>
      <c r="E25">
        <f>+'[3]Data'!E25</f>
        <v>10624</v>
      </c>
      <c r="F25">
        <f>+'[3]Data'!F25</f>
        <v>1069752.35</v>
      </c>
      <c r="G25">
        <f>+'[3]Data'!G25</f>
        <v>1065791.58</v>
      </c>
      <c r="H25">
        <f>+'[3]Data'!H25</f>
        <v>3960.77</v>
      </c>
      <c r="I25">
        <f>+'[3]Data'!I25</f>
        <v>55377</v>
      </c>
      <c r="J25">
        <f>+'[3]Data'!J25</f>
        <v>55108</v>
      </c>
      <c r="K25">
        <f>+'[3]Data'!K25</f>
        <v>269</v>
      </c>
      <c r="L25">
        <f>+'[3]Data'!L25</f>
        <v>669069</v>
      </c>
    </row>
    <row r="26" spans="1:12" ht="12.75">
      <c r="A26">
        <f>+'[3]Data'!A26</f>
        <v>200312</v>
      </c>
      <c r="B26" t="str">
        <f>+'[3]Data'!B26</f>
        <v>CMNWEALTH OF PENNSYLVANIA</v>
      </c>
      <c r="C26">
        <f>+'[3]Data'!C26</f>
        <v>100000022</v>
      </c>
      <c r="D26">
        <f>+'[3]Data'!D26</f>
        <v>30627</v>
      </c>
      <c r="E26">
        <f>+'[3]Data'!E26</f>
        <v>10768</v>
      </c>
      <c r="F26">
        <f>+'[3]Data'!F26</f>
        <v>1296671.85</v>
      </c>
      <c r="G26">
        <f>+'[3]Data'!G26</f>
        <v>1284465.24</v>
      </c>
      <c r="H26">
        <f>+'[3]Data'!H26</f>
        <v>12206.61</v>
      </c>
      <c r="I26">
        <f>+'[3]Data'!I26</f>
        <v>60205</v>
      </c>
      <c r="J26">
        <f>+'[3]Data'!J26</f>
        <v>59687</v>
      </c>
      <c r="K26">
        <f>+'[3]Data'!K26</f>
        <v>518</v>
      </c>
      <c r="L26">
        <f>+'[3]Data'!L26</f>
        <v>811869</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indexed="26"/>
  </sheetPr>
  <dimension ref="A1:B18"/>
  <sheetViews>
    <sheetView tabSelected="1" workbookViewId="0" topLeftCell="A1">
      <selection activeCell="A7" sqref="A7"/>
    </sheetView>
  </sheetViews>
  <sheetFormatPr defaultColWidth="9.140625" defaultRowHeight="12.75"/>
  <cols>
    <col min="1" max="1" width="23.00390625" style="0" customWidth="1"/>
    <col min="2" max="2" width="79.8515625" style="0" customWidth="1"/>
    <col min="3" max="4" width="36.00390625" style="0" customWidth="1"/>
  </cols>
  <sheetData>
    <row r="1" spans="1:2" ht="20.25">
      <c r="A1" s="52" t="s">
        <v>48</v>
      </c>
      <c r="B1" s="46" t="s">
        <v>47</v>
      </c>
    </row>
    <row r="2" spans="1:2" ht="12.75">
      <c r="A2" s="47"/>
      <c r="B2" s="47"/>
    </row>
    <row r="3" spans="1:2" ht="12.75">
      <c r="A3" s="48" t="s">
        <v>34</v>
      </c>
      <c r="B3" s="47" t="s">
        <v>35</v>
      </c>
    </row>
    <row r="4" spans="1:2" ht="12.75">
      <c r="A4" s="47"/>
      <c r="B4" s="47" t="s">
        <v>61</v>
      </c>
    </row>
    <row r="5" spans="1:2" ht="12.75">
      <c r="A5" s="47"/>
      <c r="B5" s="64" t="s">
        <v>60</v>
      </c>
    </row>
    <row r="6" spans="1:2" ht="12.75">
      <c r="A6" s="47"/>
      <c r="B6" s="64" t="s">
        <v>59</v>
      </c>
    </row>
    <row r="7" spans="1:2" ht="12.75">
      <c r="A7" s="47" t="s">
        <v>36</v>
      </c>
      <c r="B7" s="49" t="s">
        <v>62</v>
      </c>
    </row>
    <row r="8" spans="1:2" ht="12.75">
      <c r="A8" s="47" t="s">
        <v>37</v>
      </c>
      <c r="B8" s="47" t="s">
        <v>49</v>
      </c>
    </row>
    <row r="9" spans="1:2" ht="12.75">
      <c r="A9" s="47" t="s">
        <v>38</v>
      </c>
      <c r="B9" s="47" t="s">
        <v>43</v>
      </c>
    </row>
    <row r="10" spans="1:2" ht="12.75">
      <c r="A10" s="47" t="s">
        <v>39</v>
      </c>
      <c r="B10" s="47" t="s">
        <v>44</v>
      </c>
    </row>
    <row r="11" spans="1:2" ht="12.75">
      <c r="A11" s="47" t="s">
        <v>40</v>
      </c>
      <c r="B11" s="47" t="s">
        <v>45</v>
      </c>
    </row>
    <row r="12" spans="1:2" ht="12.75">
      <c r="A12" s="47" t="s">
        <v>41</v>
      </c>
      <c r="B12" s="47" t="s">
        <v>46</v>
      </c>
    </row>
    <row r="13" spans="1:2" ht="12.75">
      <c r="A13" s="47" t="s">
        <v>42</v>
      </c>
      <c r="B13" s="47" t="s">
        <v>58</v>
      </c>
    </row>
    <row r="14" spans="1:2" ht="12.75">
      <c r="A14" s="47"/>
      <c r="B14" s="47"/>
    </row>
    <row r="15" spans="1:2" ht="12.75">
      <c r="A15" s="47"/>
      <c r="B15" s="47"/>
    </row>
    <row r="16" spans="1:2" ht="12.75">
      <c r="A16" s="50"/>
      <c r="B16" s="50"/>
    </row>
    <row r="17" spans="1:2" ht="12.75">
      <c r="A17" s="51"/>
      <c r="B17" s="50"/>
    </row>
    <row r="18" ht="12.75">
      <c r="A18" s="50"/>
    </row>
  </sheetData>
  <sheetProtection password="C47D" sheet="1" objects="1" scenarios="1"/>
  <hyperlinks>
    <hyperlink ref="B7" r:id="rId1" display="http://www.dgs.state.pa.us/dgs/lib/dgs/forms/comod/procurementforms/gspur12f.doc"/>
  </hyperlinks>
  <printOptions/>
  <pageMargins left="0.75" right="0.75" top="1" bottom="1" header="0.5" footer="0.5"/>
  <pageSetup horizontalDpi="600" verticalDpi="600" orientation="portrait" r:id="rId2"/>
</worksheet>
</file>

<file path=xl/worksheets/sheet3.xml><?xml version="1.0" encoding="utf-8"?>
<worksheet xmlns="http://schemas.openxmlformats.org/spreadsheetml/2006/main" xmlns:r="http://schemas.openxmlformats.org/officeDocument/2006/relationships">
  <sheetPr>
    <tabColor indexed="27"/>
  </sheetPr>
  <dimension ref="A1:E28"/>
  <sheetViews>
    <sheetView workbookViewId="0" topLeftCell="A1">
      <selection activeCell="B1" sqref="B1"/>
    </sheetView>
  </sheetViews>
  <sheetFormatPr defaultColWidth="9.140625" defaultRowHeight="12.75"/>
  <cols>
    <col min="1" max="1" width="21.28125" style="0" customWidth="1"/>
    <col min="2" max="2" width="9.28125" style="0" bestFit="1" customWidth="1"/>
    <col min="5" max="6" width="24.8515625" style="0" customWidth="1"/>
  </cols>
  <sheetData>
    <row r="1" ht="12.75">
      <c r="B1" t="s">
        <v>64</v>
      </c>
    </row>
    <row r="3" ht="12.75">
      <c r="A3" s="35"/>
    </row>
    <row r="5" spans="1:5" ht="12.75">
      <c r="A5" s="61"/>
      <c r="B5" s="61"/>
      <c r="C5" s="61"/>
      <c r="D5" s="61"/>
      <c r="E5" s="61"/>
    </row>
    <row r="6" ht="12.75">
      <c r="A6" s="33"/>
    </row>
    <row r="7" ht="12.75">
      <c r="A7" s="33"/>
    </row>
    <row r="8" spans="1:5" s="37" customFormat="1" ht="12.75">
      <c r="A8" s="36"/>
      <c r="B8" s="36"/>
      <c r="C8" s="36"/>
      <c r="D8" s="36"/>
      <c r="E8" s="36"/>
    </row>
    <row r="9" ht="12.75">
      <c r="A9" s="33"/>
    </row>
    <row r="10" ht="12.75">
      <c r="A10" s="33"/>
    </row>
    <row r="11" spans="1:5" ht="12.75">
      <c r="A11" s="33"/>
      <c r="B11" s="33"/>
      <c r="C11" s="33"/>
      <c r="D11" s="33"/>
      <c r="E11" s="33"/>
    </row>
    <row r="12" spans="1:5" ht="12.75">
      <c r="A12" s="33"/>
      <c r="B12" s="33"/>
      <c r="C12" s="33"/>
      <c r="D12" s="33"/>
      <c r="E12" s="34"/>
    </row>
    <row r="13" spans="1:5" ht="12.75">
      <c r="A13" s="33"/>
      <c r="B13" s="33"/>
      <c r="C13" s="33"/>
      <c r="D13" s="33"/>
      <c r="E13" s="34"/>
    </row>
    <row r="14" spans="1:5" ht="12.75">
      <c r="A14" s="33"/>
      <c r="B14" s="33"/>
      <c r="C14" s="33"/>
      <c r="D14" s="33"/>
      <c r="E14" s="33"/>
    </row>
    <row r="15" spans="1:5" ht="12.75">
      <c r="A15" s="33"/>
      <c r="B15" s="33"/>
      <c r="C15" s="33"/>
      <c r="D15" s="33"/>
      <c r="E15" s="33"/>
    </row>
    <row r="16" spans="1:4" ht="12.75">
      <c r="A16" s="33"/>
      <c r="B16" s="33"/>
      <c r="C16" s="33"/>
      <c r="D16" s="33"/>
    </row>
    <row r="17" spans="1:5" ht="12.75">
      <c r="A17" s="33"/>
      <c r="B17" s="33"/>
      <c r="C17" s="33"/>
      <c r="D17" s="33"/>
      <c r="E17" s="34"/>
    </row>
    <row r="18" spans="1:5" ht="12.75">
      <c r="A18" s="33"/>
      <c r="B18" s="33"/>
      <c r="C18" s="33"/>
      <c r="D18" s="33"/>
      <c r="E18" s="33"/>
    </row>
    <row r="19" spans="1:5" ht="12.75">
      <c r="A19" s="33"/>
      <c r="B19" s="33"/>
      <c r="C19" s="33"/>
      <c r="D19" s="33"/>
      <c r="E19" s="33"/>
    </row>
    <row r="20" spans="1:5" ht="12.75">
      <c r="A20" s="33"/>
      <c r="B20" s="33"/>
      <c r="C20" s="33"/>
      <c r="D20" s="33"/>
      <c r="E20" s="34"/>
    </row>
    <row r="21" spans="1:5" ht="12.75">
      <c r="A21" s="33"/>
      <c r="B21" s="33"/>
      <c r="C21" s="33"/>
      <c r="D21" s="33"/>
      <c r="E21" s="33"/>
    </row>
    <row r="22" spans="1:5" ht="12.75">
      <c r="A22" s="33"/>
      <c r="B22" s="33"/>
      <c r="C22" s="33"/>
      <c r="D22" s="33"/>
      <c r="E22" s="33"/>
    </row>
    <row r="23" spans="1:5" ht="12.75">
      <c r="A23" s="33"/>
      <c r="B23" s="33"/>
      <c r="C23" s="33"/>
      <c r="D23" s="33"/>
      <c r="E23" s="33"/>
    </row>
    <row r="24" spans="1:4" ht="12.75">
      <c r="A24" s="33"/>
      <c r="B24" s="33"/>
      <c r="C24" s="33"/>
      <c r="D24" s="33"/>
    </row>
    <row r="25" spans="1:5" ht="12.75">
      <c r="A25" s="33"/>
      <c r="B25" s="33"/>
      <c r="C25" s="33"/>
      <c r="D25" s="33"/>
      <c r="E25" s="33"/>
    </row>
    <row r="26" spans="1:5" ht="12.75">
      <c r="A26" s="33"/>
      <c r="B26" s="33"/>
      <c r="C26" s="33"/>
      <c r="D26" s="33"/>
      <c r="E26" s="33"/>
    </row>
    <row r="27" spans="1:5" ht="12.75">
      <c r="A27" s="33"/>
      <c r="B27" s="33"/>
      <c r="C27" s="33"/>
      <c r="D27" s="33"/>
      <c r="E27" s="33"/>
    </row>
    <row r="28" spans="1:5" ht="12.75">
      <c r="A28" s="33"/>
      <c r="B28" s="33"/>
      <c r="C28" s="33"/>
      <c r="D28" s="33"/>
      <c r="E28" s="34"/>
    </row>
  </sheetData>
  <sheetProtection password="C47D" sheet="1" objects="1" scenarios="1"/>
  <printOptions/>
  <pageMargins left="0.75" right="0.75" top="1" bottom="1" header="0.5" footer="0.5"/>
  <pageSetup horizontalDpi="600" verticalDpi="600" orientation="portrait" scale="85" r:id="rId3"/>
  <legacyDrawing r:id="rId2"/>
  <oleObjects>
    <oleObject progId="Document" shapeId="982077" r:id="rId1"/>
  </oleObjects>
</worksheet>
</file>

<file path=xl/worksheets/sheet4.xml><?xml version="1.0" encoding="utf-8"?>
<worksheet xmlns="http://schemas.openxmlformats.org/spreadsheetml/2006/main" xmlns:r="http://schemas.openxmlformats.org/officeDocument/2006/relationships">
  <dimension ref="A1:A22"/>
  <sheetViews>
    <sheetView workbookViewId="0" topLeftCell="A1">
      <selection activeCell="A1" sqref="A1"/>
    </sheetView>
  </sheetViews>
  <sheetFormatPr defaultColWidth="9.140625" defaultRowHeight="12.75"/>
  <cols>
    <col min="1" max="1" width="91.421875" style="0" customWidth="1"/>
  </cols>
  <sheetData>
    <row r="1" ht="15.75">
      <c r="A1" s="56" t="s">
        <v>63</v>
      </c>
    </row>
    <row r="2" ht="15.75">
      <c r="A2" s="56"/>
    </row>
    <row r="3" ht="15.75">
      <c r="A3" s="56" t="s">
        <v>52</v>
      </c>
    </row>
    <row r="4" ht="15.75">
      <c r="A4" s="57"/>
    </row>
    <row r="5" ht="84.75" customHeight="1">
      <c r="A5" s="58" t="s">
        <v>56</v>
      </c>
    </row>
    <row r="6" ht="15.75" customHeight="1">
      <c r="A6" s="57"/>
    </row>
    <row r="7" ht="68.25" customHeight="1">
      <c r="A7" s="58" t="s">
        <v>53</v>
      </c>
    </row>
    <row r="8" ht="14.25" customHeight="1">
      <c r="A8" s="57"/>
    </row>
    <row r="9" ht="31.5">
      <c r="A9" s="59" t="s">
        <v>57</v>
      </c>
    </row>
    <row r="10" ht="15.75">
      <c r="A10" s="58"/>
    </row>
    <row r="11" ht="15.75">
      <c r="A11" s="57"/>
    </row>
    <row r="12" ht="15.75">
      <c r="A12" s="60" t="s">
        <v>54</v>
      </c>
    </row>
    <row r="13" ht="15.75">
      <c r="A13" s="58"/>
    </row>
    <row r="14" ht="15.75">
      <c r="A14" s="58"/>
    </row>
    <row r="15" ht="18.75" customHeight="1">
      <c r="A15" s="60"/>
    </row>
    <row r="16" ht="15.75">
      <c r="A16" s="58" t="s">
        <v>55</v>
      </c>
    </row>
    <row r="17" ht="15.75">
      <c r="A17" s="58"/>
    </row>
    <row r="18" ht="15.75">
      <c r="A18" s="58"/>
    </row>
    <row r="19" ht="15.75" customHeight="1">
      <c r="A19" s="60"/>
    </row>
    <row r="20" ht="15.75">
      <c r="A20" s="58" t="s">
        <v>55</v>
      </c>
    </row>
    <row r="21" ht="15.75">
      <c r="A21" s="58"/>
    </row>
    <row r="22" ht="15.75">
      <c r="A22" s="58"/>
    </row>
  </sheetData>
  <sheetProtection password="C47D" sheet="1" objects="1" scenarios="1"/>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indexed="47"/>
    <pageSetUpPr fitToPage="1"/>
  </sheetPr>
  <dimension ref="A1:E36"/>
  <sheetViews>
    <sheetView zoomScale="80" zoomScaleNormal="80" workbookViewId="0" topLeftCell="A1">
      <selection activeCell="E4" sqref="E4"/>
    </sheetView>
  </sheetViews>
  <sheetFormatPr defaultColWidth="9.140625" defaultRowHeight="12.75"/>
  <cols>
    <col min="1" max="1" width="4.00390625" style="32" customWidth="1"/>
    <col min="2" max="2" width="11.7109375" style="1" customWidth="1"/>
    <col min="3" max="3" width="0" style="1" hidden="1" customWidth="1"/>
    <col min="4" max="4" width="14.7109375" style="1" customWidth="1"/>
    <col min="5" max="5" width="12.7109375" style="4" customWidth="1"/>
    <col min="6" max="16384" width="9.140625" style="1" customWidth="1"/>
  </cols>
  <sheetData>
    <row r="1" spans="2:4" ht="15">
      <c r="B1" s="66" t="s">
        <v>51</v>
      </c>
      <c r="C1" s="66"/>
      <c r="D1" s="66"/>
    </row>
    <row r="2" spans="1:5" s="41" customFormat="1" ht="18">
      <c r="A2" s="39"/>
      <c r="B2" s="40"/>
      <c r="D2" s="41" t="s">
        <v>32</v>
      </c>
      <c r="E2" s="42"/>
    </row>
    <row r="5" ht="13.5" thickBot="1"/>
    <row r="6" spans="2:5" ht="12.75">
      <c r="B6" s="9"/>
      <c r="C6" s="10"/>
      <c r="D6" s="10"/>
      <c r="E6" s="11"/>
    </row>
    <row r="7" spans="2:5" ht="12.75">
      <c r="B7" s="12"/>
      <c r="C7" s="13"/>
      <c r="D7" s="14" t="s">
        <v>12</v>
      </c>
      <c r="E7" s="15" t="s">
        <v>13</v>
      </c>
    </row>
    <row r="8" spans="2:5" ht="13.5" thickBot="1">
      <c r="B8" s="16" t="s">
        <v>0</v>
      </c>
      <c r="C8" s="17"/>
      <c r="D8" s="18" t="s">
        <v>14</v>
      </c>
      <c r="E8" s="19" t="s">
        <v>15</v>
      </c>
    </row>
    <row r="9" spans="2:4" ht="13.5" hidden="1" thickBot="1">
      <c r="B9" s="2">
        <v>37226</v>
      </c>
      <c r="C9" s="3">
        <v>200112</v>
      </c>
      <c r="D9" s="5"/>
    </row>
    <row r="10" spans="1:5" ht="12.75">
      <c r="A10" s="32" t="s">
        <v>18</v>
      </c>
      <c r="B10" s="27">
        <v>37257</v>
      </c>
      <c r="C10" s="20">
        <v>200201</v>
      </c>
      <c r="D10" s="21">
        <f>VLOOKUP($C10,Data!$A:$N,6,FALSE)</f>
        <v>1115576.41</v>
      </c>
      <c r="E10" s="22">
        <f>VLOOKUP($C10,Data!$A:$N,12,FALSE)</f>
        <v>895758</v>
      </c>
    </row>
    <row r="11" spans="1:5" ht="12.75">
      <c r="A11" s="32" t="s">
        <v>19</v>
      </c>
      <c r="B11" s="28">
        <v>37288</v>
      </c>
      <c r="C11" s="23">
        <v>200202</v>
      </c>
      <c r="D11" s="24">
        <f>VLOOKUP($C11,Data!$A:$N,6,FALSE)</f>
        <v>938229.67</v>
      </c>
      <c r="E11" s="25">
        <f>VLOOKUP($C11,Data!$A:$N,12,FALSE)</f>
        <v>765776</v>
      </c>
    </row>
    <row r="12" spans="1:5" ht="12.75">
      <c r="A12" s="32" t="s">
        <v>20</v>
      </c>
      <c r="B12" s="28">
        <v>37316</v>
      </c>
      <c r="C12" s="23">
        <v>200203</v>
      </c>
      <c r="D12" s="24">
        <f>VLOOKUP($C12,Data!$A:$N,6,FALSE)</f>
        <v>1142584.99</v>
      </c>
      <c r="E12" s="25">
        <f>VLOOKUP($C12,Data!$A:$N,12,FALSE)</f>
        <v>864916</v>
      </c>
    </row>
    <row r="13" spans="1:5" ht="12.75">
      <c r="A13" s="32" t="s">
        <v>21</v>
      </c>
      <c r="B13" s="28">
        <v>37347</v>
      </c>
      <c r="C13" s="23">
        <v>200204</v>
      </c>
      <c r="D13" s="24">
        <f>VLOOKUP($C13,Data!$A:$N,6,FALSE)</f>
        <v>1191139.07</v>
      </c>
      <c r="E13" s="25">
        <f>VLOOKUP($C13,Data!$A:$N,12,FALSE)</f>
        <v>825921</v>
      </c>
    </row>
    <row r="14" spans="1:5" ht="12.75">
      <c r="A14" s="32" t="s">
        <v>22</v>
      </c>
      <c r="B14" s="28">
        <v>37377</v>
      </c>
      <c r="C14" s="23">
        <v>200205</v>
      </c>
      <c r="D14" s="24">
        <f>VLOOKUP($C14,Data!$A:$N,6,FALSE)</f>
        <v>1216707.47</v>
      </c>
      <c r="E14" s="25">
        <f>VLOOKUP($C14,Data!$A:$N,12,FALSE)</f>
        <v>852671</v>
      </c>
    </row>
    <row r="15" spans="1:5" ht="12.75">
      <c r="A15" s="32" t="s">
        <v>23</v>
      </c>
      <c r="B15" s="28">
        <v>37408</v>
      </c>
      <c r="C15" s="23">
        <v>200206</v>
      </c>
      <c r="D15" s="24">
        <f>VLOOKUP($C15,Data!$A:$N,6,FALSE)</f>
        <v>1156645.98</v>
      </c>
      <c r="E15" s="25">
        <f>VLOOKUP($C15,Data!$A:$N,12,FALSE)</f>
        <v>817876</v>
      </c>
    </row>
    <row r="16" spans="1:5" ht="12.75">
      <c r="A16" s="32" t="s">
        <v>24</v>
      </c>
      <c r="B16" s="28">
        <v>37438</v>
      </c>
      <c r="C16" s="23">
        <v>200207</v>
      </c>
      <c r="D16" s="24">
        <f>VLOOKUP($C16,Data!$A:$N,6,FALSE)</f>
        <v>1134454.89</v>
      </c>
      <c r="E16" s="25">
        <f>VLOOKUP($C16,Data!$A:$N,12,FALSE)</f>
        <v>789824</v>
      </c>
    </row>
    <row r="17" spans="1:5" ht="12.75">
      <c r="A17" s="32" t="s">
        <v>25</v>
      </c>
      <c r="B17" s="28">
        <v>37469</v>
      </c>
      <c r="C17" s="23">
        <v>200208</v>
      </c>
      <c r="D17" s="24">
        <f>VLOOKUP($C17,Data!$A:$N,6,FALSE)</f>
        <v>1229223.88</v>
      </c>
      <c r="E17" s="25">
        <f>VLOOKUP($C17,Data!$A:$N,12,FALSE)</f>
        <v>844256</v>
      </c>
    </row>
    <row r="18" spans="1:5" ht="12.75">
      <c r="A18" s="32" t="s">
        <v>26</v>
      </c>
      <c r="B18" s="28">
        <v>37500</v>
      </c>
      <c r="C18" s="23">
        <v>200209</v>
      </c>
      <c r="D18" s="24">
        <f>VLOOKUP($C18,Data!$A:$N,6,FALSE)</f>
        <v>1106779.2</v>
      </c>
      <c r="E18" s="25">
        <f>VLOOKUP($C18,Data!$A:$N,12,FALSE)</f>
        <v>753004</v>
      </c>
    </row>
    <row r="19" spans="1:5" ht="12.75">
      <c r="A19" s="32" t="s">
        <v>27</v>
      </c>
      <c r="B19" s="28">
        <v>37530</v>
      </c>
      <c r="C19" s="23">
        <v>200210</v>
      </c>
      <c r="D19" s="24">
        <f>VLOOKUP($C19,Data!$A:$N,6,FALSE)</f>
        <v>1277199.3</v>
      </c>
      <c r="E19" s="25">
        <f>VLOOKUP($C19,Data!$A:$N,12,FALSE)</f>
        <v>854655</v>
      </c>
    </row>
    <row r="20" spans="1:5" ht="12.75">
      <c r="A20" s="32" t="s">
        <v>28</v>
      </c>
      <c r="B20" s="28">
        <v>37561</v>
      </c>
      <c r="C20" s="23">
        <v>200211</v>
      </c>
      <c r="D20" s="24">
        <f>VLOOKUP($C20,Data!$A:$N,6,FALSE)</f>
        <v>1165755.62</v>
      </c>
      <c r="E20" s="25">
        <f>VLOOKUP($C20,Data!$A:$N,12,FALSE)</f>
        <v>779882</v>
      </c>
    </row>
    <row r="21" spans="1:5" ht="12.75">
      <c r="A21" s="32" t="s">
        <v>29</v>
      </c>
      <c r="B21" s="28">
        <v>37591</v>
      </c>
      <c r="C21" s="23">
        <v>200212</v>
      </c>
      <c r="D21" s="24">
        <f>VLOOKUP($C21,Data!$A:$N,6,FALSE)</f>
        <v>1243527.43</v>
      </c>
      <c r="E21" s="25">
        <f>VLOOKUP($C21,Data!$A:$N,12,FALSE)</f>
        <v>831764</v>
      </c>
    </row>
    <row r="22" spans="2:5" ht="15.75" customHeight="1" thickBot="1">
      <c r="B22" s="31" t="s">
        <v>16</v>
      </c>
      <c r="C22" s="6"/>
      <c r="D22" s="29">
        <f>SUM(D10:D21)</f>
        <v>13917823.91</v>
      </c>
      <c r="E22" s="30">
        <f>SUM(E10:E21)</f>
        <v>9876303</v>
      </c>
    </row>
    <row r="23" spans="2:5" ht="25.5" customHeight="1" thickTop="1">
      <c r="B23" s="28">
        <v>37622</v>
      </c>
      <c r="C23" s="23">
        <v>200301</v>
      </c>
      <c r="D23" s="24">
        <f>VLOOKUP($C23,Data!$A:$N,6,FALSE)</f>
        <v>1539394.21</v>
      </c>
      <c r="E23" s="25">
        <f>VLOOKUP($C23,Data!$A:$N,12,FALSE)</f>
        <v>971631</v>
      </c>
    </row>
    <row r="24" spans="2:5" ht="12.75">
      <c r="B24" s="28">
        <v>37653</v>
      </c>
      <c r="C24" s="23">
        <v>200302</v>
      </c>
      <c r="D24" s="24">
        <f>VLOOKUP($C24,Data!$A:$N,6,FALSE)</f>
        <v>1679609.09</v>
      </c>
      <c r="E24" s="25">
        <f>VLOOKUP($C24,Data!$A:$N,12,FALSE)</f>
        <v>960204</v>
      </c>
    </row>
    <row r="25" spans="2:5" ht="12.75">
      <c r="B25" s="28">
        <v>37681</v>
      </c>
      <c r="C25" s="23">
        <v>200303</v>
      </c>
      <c r="D25" s="24">
        <f>VLOOKUP($C25,Data!$A:$N,6,FALSE)</f>
        <v>1502936.21</v>
      </c>
      <c r="E25" s="25">
        <f>VLOOKUP($C25,Data!$A:$N,12,FALSE)</f>
        <v>852730</v>
      </c>
    </row>
    <row r="26" spans="2:5" ht="12.75">
      <c r="B26" s="28">
        <v>37712</v>
      </c>
      <c r="C26" s="23">
        <v>200304</v>
      </c>
      <c r="D26" s="24">
        <f>VLOOKUP($C26,Data!$A:$N,6,FALSE)</f>
        <v>1334771.68</v>
      </c>
      <c r="E26" s="25">
        <f>VLOOKUP($C26,Data!$A:$N,12,FALSE)</f>
        <v>819066</v>
      </c>
    </row>
    <row r="27" spans="2:5" ht="12.75">
      <c r="B27" s="28">
        <v>37742</v>
      </c>
      <c r="C27" s="23">
        <v>200305</v>
      </c>
      <c r="D27" s="24">
        <f>VLOOKUP($C27,Data!$A:$N,6,FALSE)</f>
        <v>1243443.92</v>
      </c>
      <c r="E27" s="25">
        <f>VLOOKUP($C27,Data!$A:$N,12,FALSE)</f>
        <v>810583</v>
      </c>
    </row>
    <row r="28" spans="2:5" ht="12.75">
      <c r="B28" s="28">
        <v>37773</v>
      </c>
      <c r="C28" s="23">
        <v>200306</v>
      </c>
      <c r="D28" s="24">
        <f>VLOOKUP($C28,Data!$A:$N,6,FALSE)</f>
        <v>1147361.28</v>
      </c>
      <c r="E28" s="25">
        <f>VLOOKUP($C28,Data!$A:$N,12,FALSE)</f>
        <v>744862</v>
      </c>
    </row>
    <row r="29" spans="2:5" ht="12.75">
      <c r="B29" s="28">
        <v>37803</v>
      </c>
      <c r="C29" s="23">
        <v>200307</v>
      </c>
      <c r="D29" s="24">
        <f>VLOOKUP($C29,Data!$A:$N,6,FALSE)</f>
        <v>1222434.14</v>
      </c>
      <c r="E29" s="25">
        <f>VLOOKUP($C29,Data!$A:$N,12,FALSE)</f>
        <v>783086</v>
      </c>
    </row>
    <row r="30" spans="2:5" ht="12.75">
      <c r="B30" s="28">
        <v>37834</v>
      </c>
      <c r="C30" s="23">
        <v>200308</v>
      </c>
      <c r="D30" s="24">
        <f>VLOOKUP($C30,Data!$A:$N,6,FALSE)</f>
        <v>1298052.7</v>
      </c>
      <c r="E30" s="25">
        <f>VLOOKUP($C30,Data!$A:$N,12,FALSE)</f>
        <v>784026</v>
      </c>
    </row>
    <row r="31" spans="2:5" ht="12.75">
      <c r="B31" s="28">
        <v>37865</v>
      </c>
      <c r="C31" s="23">
        <v>200309</v>
      </c>
      <c r="D31" s="24">
        <f>VLOOKUP($C31,Data!$A:$N,6,FALSE)</f>
        <v>1301155.06</v>
      </c>
      <c r="E31" s="25">
        <f>VLOOKUP($C31,Data!$A:$N,12,FALSE)</f>
        <v>754910</v>
      </c>
    </row>
    <row r="32" spans="2:5" ht="12.75">
      <c r="B32" s="28">
        <v>37895</v>
      </c>
      <c r="C32" s="23">
        <v>200310</v>
      </c>
      <c r="D32" s="24">
        <f>VLOOKUP($C32,Data!$A:$N,6,FALSE)</f>
        <v>1364503.41</v>
      </c>
      <c r="E32" s="25">
        <f>VLOOKUP($C32,Data!$A:$N,12,FALSE)</f>
        <v>828036</v>
      </c>
    </row>
    <row r="33" spans="2:5" ht="12.75">
      <c r="B33" s="28">
        <v>37926</v>
      </c>
      <c r="C33" s="23">
        <v>200311</v>
      </c>
      <c r="D33" s="24">
        <f>VLOOKUP($C33,Data!$A:$N,6,FALSE)</f>
        <v>1069752.35</v>
      </c>
      <c r="E33" s="25">
        <f>VLOOKUP($C33,Data!$A:$N,12,FALSE)</f>
        <v>669069</v>
      </c>
    </row>
    <row r="34" spans="2:5" ht="12.75">
      <c r="B34" s="28">
        <v>37956</v>
      </c>
      <c r="C34" s="23">
        <v>200312</v>
      </c>
      <c r="D34" s="24">
        <f>VLOOKUP($C34,Data!$A:$N,6,FALSE)</f>
        <v>1296671.85</v>
      </c>
      <c r="E34" s="25">
        <f>VLOOKUP($C34,Data!$A:$N,12,FALSE)</f>
        <v>811869</v>
      </c>
    </row>
    <row r="35" spans="2:5" ht="16.5" customHeight="1" thickBot="1">
      <c r="B35" s="31" t="s">
        <v>17</v>
      </c>
      <c r="C35" s="6"/>
      <c r="D35" s="29">
        <f>SUM(D23:D34)</f>
        <v>16000085.899999999</v>
      </c>
      <c r="E35" s="30">
        <f>SUM(E23:E34)</f>
        <v>9790072</v>
      </c>
    </row>
    <row r="36" spans="2:5" ht="14.25" thickBot="1" thickTop="1">
      <c r="B36" s="7"/>
      <c r="C36" s="8"/>
      <c r="D36" s="8"/>
      <c r="E36" s="26"/>
    </row>
  </sheetData>
  <sheetProtection password="C47D" sheet="1" objects="1" scenarios="1"/>
  <mergeCells count="1">
    <mergeCell ref="B1:D1"/>
  </mergeCells>
  <printOptions/>
  <pageMargins left="0.25" right="0" top="1" bottom="0.5" header="0.5" footer="0.5"/>
  <pageSetup fitToHeight="1" fitToWidth="1" horizontalDpi="300" verticalDpi="300" orientation="landscape" scale="72" r:id="rId1"/>
</worksheet>
</file>

<file path=xl/worksheets/sheet6.xml><?xml version="1.0" encoding="utf-8"?>
<worksheet xmlns="http://schemas.openxmlformats.org/spreadsheetml/2006/main" xmlns:r="http://schemas.openxmlformats.org/officeDocument/2006/relationships">
  <dimension ref="A1:E36"/>
  <sheetViews>
    <sheetView workbookViewId="0" topLeftCell="A1">
      <selection activeCell="D2" sqref="D2"/>
    </sheetView>
  </sheetViews>
  <sheetFormatPr defaultColWidth="9.140625" defaultRowHeight="12.75"/>
  <cols>
    <col min="1" max="1" width="4.00390625" style="32" customWidth="1"/>
    <col min="2" max="2" width="11.7109375" style="1" customWidth="1"/>
    <col min="3" max="3" width="9.140625" style="1" hidden="1" customWidth="1"/>
    <col min="4" max="4" width="14.7109375" style="1" customWidth="1"/>
    <col min="5" max="5" width="12.7109375" style="4" customWidth="1"/>
    <col min="6" max="16384" width="9.140625" style="1" customWidth="1"/>
  </cols>
  <sheetData>
    <row r="1" spans="2:4" ht="15">
      <c r="B1" s="66" t="s">
        <v>50</v>
      </c>
      <c r="C1" s="66"/>
      <c r="D1" s="66"/>
    </row>
    <row r="2" spans="1:5" s="44" customFormat="1" ht="15">
      <c r="A2" s="43"/>
      <c r="B2" s="38"/>
      <c r="D2" s="44" t="s">
        <v>33</v>
      </c>
      <c r="E2" s="45"/>
    </row>
    <row r="5" ht="13.5" thickBot="1"/>
    <row r="6" spans="2:5" ht="12.75">
      <c r="B6" s="9"/>
      <c r="C6" s="10"/>
      <c r="D6" s="10"/>
      <c r="E6" s="11"/>
    </row>
    <row r="7" spans="2:5" ht="12.75">
      <c r="B7" s="12"/>
      <c r="C7" s="13"/>
      <c r="D7" s="14" t="s">
        <v>12</v>
      </c>
      <c r="E7" s="15" t="s">
        <v>13</v>
      </c>
    </row>
    <row r="8" spans="2:5" ht="13.5" thickBot="1">
      <c r="B8" s="16" t="s">
        <v>0</v>
      </c>
      <c r="C8" s="17"/>
      <c r="D8" s="18" t="s">
        <v>14</v>
      </c>
      <c r="E8" s="19" t="s">
        <v>15</v>
      </c>
    </row>
    <row r="9" spans="2:4" ht="13.5" hidden="1" thickBot="1">
      <c r="B9" s="2">
        <v>37956</v>
      </c>
      <c r="C9" s="3">
        <v>200312</v>
      </c>
      <c r="D9" s="5"/>
    </row>
    <row r="10" spans="1:5" ht="12.75">
      <c r="A10" s="32" t="s">
        <v>18</v>
      </c>
      <c r="B10" s="27">
        <v>37987</v>
      </c>
      <c r="C10" s="23">
        <v>200401</v>
      </c>
      <c r="D10" s="21">
        <v>1568012.87</v>
      </c>
      <c r="E10" s="22">
        <v>920089</v>
      </c>
    </row>
    <row r="11" spans="1:5" ht="12.75">
      <c r="A11" s="32" t="s">
        <v>19</v>
      </c>
      <c r="B11" s="28">
        <v>38018</v>
      </c>
      <c r="C11" s="23">
        <v>200402</v>
      </c>
      <c r="D11" s="24">
        <v>1348371.47</v>
      </c>
      <c r="E11" s="25">
        <v>772135</v>
      </c>
    </row>
    <row r="12" spans="1:5" ht="12.75">
      <c r="A12" s="32" t="s">
        <v>20</v>
      </c>
      <c r="B12" s="28">
        <v>38047</v>
      </c>
      <c r="C12" s="23">
        <v>200403</v>
      </c>
      <c r="D12" s="24">
        <v>1497293.22</v>
      </c>
      <c r="E12" s="25">
        <v>834568</v>
      </c>
    </row>
    <row r="13" spans="1:5" ht="12.75">
      <c r="A13" s="32" t="s">
        <v>21</v>
      </c>
      <c r="B13" s="28">
        <v>38078</v>
      </c>
      <c r="C13" s="23">
        <v>200404</v>
      </c>
      <c r="D13" s="24">
        <v>1422386.67</v>
      </c>
      <c r="E13" s="25">
        <v>779652</v>
      </c>
    </row>
    <row r="14" spans="1:5" ht="12.75">
      <c r="A14" s="32" t="s">
        <v>22</v>
      </c>
      <c r="B14" s="28">
        <v>38108</v>
      </c>
      <c r="C14" s="23">
        <v>200405</v>
      </c>
      <c r="D14" s="24">
        <v>1642170.76</v>
      </c>
      <c r="E14" s="25">
        <v>815003</v>
      </c>
    </row>
    <row r="15" spans="1:5" ht="12.75">
      <c r="A15" s="32" t="s">
        <v>23</v>
      </c>
      <c r="B15" s="28">
        <v>38139</v>
      </c>
      <c r="C15" s="23">
        <v>200406</v>
      </c>
      <c r="D15" s="24">
        <v>1665918.42</v>
      </c>
      <c r="E15" s="25">
        <v>856037</v>
      </c>
    </row>
    <row r="16" spans="1:5" ht="12.75">
      <c r="A16" s="32" t="s">
        <v>24</v>
      </c>
      <c r="B16" s="28">
        <v>38169</v>
      </c>
      <c r="C16" s="23">
        <v>200407</v>
      </c>
      <c r="D16" s="24">
        <v>1522412.48</v>
      </c>
      <c r="E16" s="25">
        <v>787197</v>
      </c>
    </row>
    <row r="17" spans="1:5" ht="12.75">
      <c r="A17" s="32" t="s">
        <v>25</v>
      </c>
      <c r="B17" s="28">
        <v>38200</v>
      </c>
      <c r="C17" s="23">
        <v>200408</v>
      </c>
      <c r="D17" s="24">
        <v>1542328.87</v>
      </c>
      <c r="E17" s="25">
        <v>798699</v>
      </c>
    </row>
    <row r="18" spans="1:5" ht="12.75">
      <c r="A18" s="32" t="s">
        <v>26</v>
      </c>
      <c r="B18" s="28">
        <v>38231</v>
      </c>
      <c r="C18" s="23">
        <v>200409</v>
      </c>
      <c r="D18" s="24">
        <v>1627219.69</v>
      </c>
      <c r="E18" s="25">
        <v>835880</v>
      </c>
    </row>
    <row r="19" spans="1:5" ht="12.75">
      <c r="A19" s="32" t="s">
        <v>27</v>
      </c>
      <c r="B19" s="28">
        <v>38261</v>
      </c>
      <c r="C19" s="23">
        <v>200410</v>
      </c>
      <c r="D19" s="24">
        <v>1701465.43</v>
      </c>
      <c r="E19" s="25">
        <v>811862</v>
      </c>
    </row>
    <row r="20" spans="1:5" ht="12.75">
      <c r="A20" s="32" t="s">
        <v>28</v>
      </c>
      <c r="B20" s="28">
        <v>38292</v>
      </c>
      <c r="C20" s="23">
        <v>200411</v>
      </c>
      <c r="D20" s="24">
        <v>1472038.8</v>
      </c>
      <c r="E20" s="25">
        <v>719863</v>
      </c>
    </row>
    <row r="21" spans="1:5" ht="12.75">
      <c r="A21" s="32" t="s">
        <v>29</v>
      </c>
      <c r="B21" s="28">
        <v>38322</v>
      </c>
      <c r="C21" s="23">
        <v>200412</v>
      </c>
      <c r="D21" s="24">
        <v>1566810.55</v>
      </c>
      <c r="E21" s="25">
        <v>798942</v>
      </c>
    </row>
    <row r="22" spans="2:5" ht="15.75" customHeight="1" thickBot="1">
      <c r="B22" s="31" t="s">
        <v>30</v>
      </c>
      <c r="C22" s="6"/>
      <c r="D22" s="29">
        <v>18576429.230000004</v>
      </c>
      <c r="E22" s="30">
        <v>9729927</v>
      </c>
    </row>
    <row r="23" spans="2:5" ht="25.5" customHeight="1" thickTop="1">
      <c r="B23" s="28">
        <v>38353</v>
      </c>
      <c r="C23" s="23">
        <v>200501</v>
      </c>
      <c r="D23" s="24">
        <v>1885233.3</v>
      </c>
      <c r="E23" s="25">
        <v>928072</v>
      </c>
    </row>
    <row r="24" spans="2:5" ht="12.75">
      <c r="B24" s="28">
        <v>38384</v>
      </c>
      <c r="C24" s="23">
        <v>200502</v>
      </c>
      <c r="D24" s="24">
        <v>1677919.89</v>
      </c>
      <c r="E24" s="25">
        <v>812606</v>
      </c>
    </row>
    <row r="25" spans="2:5" ht="12.75">
      <c r="B25" s="28">
        <v>38412</v>
      </c>
      <c r="C25" s="23">
        <v>200503</v>
      </c>
      <c r="D25" s="24">
        <v>2088211.81</v>
      </c>
      <c r="E25" s="25">
        <v>960248</v>
      </c>
    </row>
    <row r="26" spans="2:5" ht="12.75">
      <c r="B26" s="28">
        <v>38443</v>
      </c>
      <c r="C26" s="23">
        <v>200504</v>
      </c>
      <c r="D26" s="24">
        <v>1973599.61</v>
      </c>
      <c r="E26" s="25">
        <v>860440</v>
      </c>
    </row>
    <row r="27" spans="2:5" ht="12.75">
      <c r="B27" s="28">
        <v>38473</v>
      </c>
      <c r="C27" s="23">
        <v>200505</v>
      </c>
      <c r="D27" s="24">
        <v>1854505.36</v>
      </c>
      <c r="E27" s="25">
        <v>840321</v>
      </c>
    </row>
    <row r="28" spans="2:5" ht="12.75">
      <c r="B28" s="28">
        <v>38504</v>
      </c>
      <c r="C28" s="23">
        <v>200506</v>
      </c>
      <c r="D28" s="24">
        <v>2053803.15</v>
      </c>
      <c r="E28" s="25">
        <v>906158</v>
      </c>
    </row>
    <row r="29" spans="2:5" ht="12.75">
      <c r="B29" s="28">
        <v>38534</v>
      </c>
      <c r="C29" s="23">
        <v>200507</v>
      </c>
      <c r="D29" s="24">
        <v>2263763.12</v>
      </c>
      <c r="E29" s="25">
        <v>938306</v>
      </c>
    </row>
    <row r="30" spans="2:5" ht="12.75">
      <c r="B30" s="28">
        <v>38565</v>
      </c>
      <c r="C30" s="23">
        <v>200508</v>
      </c>
      <c r="D30" s="24">
        <v>2659799.08</v>
      </c>
      <c r="E30" s="25">
        <v>1030504</v>
      </c>
    </row>
    <row r="31" spans="2:5" ht="12.75">
      <c r="B31" s="28">
        <v>38596</v>
      </c>
      <c r="C31" s="23">
        <v>200509</v>
      </c>
      <c r="D31" s="24">
        <v>3106050.63</v>
      </c>
      <c r="E31" s="25">
        <v>1029842</v>
      </c>
    </row>
    <row r="32" spans="2:5" ht="12.75">
      <c r="B32" s="28">
        <v>38626</v>
      </c>
      <c r="C32" s="23">
        <v>200510</v>
      </c>
      <c r="D32" s="24">
        <v>2698975</v>
      </c>
      <c r="E32" s="25">
        <v>964543</v>
      </c>
    </row>
    <row r="33" spans="2:5" ht="12.75">
      <c r="B33" s="28">
        <v>38657</v>
      </c>
      <c r="C33" s="23">
        <v>200511</v>
      </c>
      <c r="D33" s="24">
        <v>2334843</v>
      </c>
      <c r="E33" s="25">
        <v>956657</v>
      </c>
    </row>
    <row r="34" spans="2:5" ht="12.75">
      <c r="B34" s="28">
        <v>38687</v>
      </c>
      <c r="C34" s="23">
        <v>200512</v>
      </c>
      <c r="D34" s="24">
        <v>3335045</v>
      </c>
      <c r="E34" s="25">
        <v>1344021</v>
      </c>
    </row>
    <row r="35" spans="2:5" ht="16.5" customHeight="1" thickBot="1">
      <c r="B35" s="31" t="s">
        <v>31</v>
      </c>
      <c r="C35" s="6"/>
      <c r="D35" s="65">
        <f>SUM(D23:D34)</f>
        <v>27931748.950000003</v>
      </c>
      <c r="E35" s="30">
        <v>11571718</v>
      </c>
    </row>
    <row r="36" spans="2:5" ht="13.5" thickBot="1">
      <c r="B36" s="7"/>
      <c r="C36" s="8"/>
      <c r="E36" s="26"/>
    </row>
  </sheetData>
  <sheetProtection password="C47D" sheet="1" objects="1" scenarios="1"/>
  <mergeCells count="1">
    <mergeCell ref="B1:D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tabColor indexed="13"/>
  </sheetPr>
  <dimension ref="A2:G25"/>
  <sheetViews>
    <sheetView workbookViewId="0" topLeftCell="A1">
      <selection activeCell="B6" sqref="B6"/>
    </sheetView>
  </sheetViews>
  <sheetFormatPr defaultColWidth="9.140625" defaultRowHeight="12.75"/>
  <cols>
    <col min="1" max="16384" width="9.140625" style="53" customWidth="1"/>
  </cols>
  <sheetData>
    <row r="2" spans="1:6" ht="15.75">
      <c r="A2" s="62"/>
      <c r="B2" s="62"/>
      <c r="C2" s="62"/>
      <c r="D2" s="62"/>
      <c r="E2" s="62"/>
      <c r="F2" s="62"/>
    </row>
    <row r="5" spans="1:6" ht="15.75">
      <c r="A5" s="62"/>
      <c r="B5" s="62"/>
      <c r="C5" s="62"/>
      <c r="D5" s="62"/>
      <c r="E5" s="62"/>
      <c r="F5" s="62"/>
    </row>
    <row r="10" spans="1:7" ht="20.25" customHeight="1">
      <c r="A10" s="63"/>
      <c r="B10" s="63"/>
      <c r="C10" s="63"/>
      <c r="D10" s="63"/>
      <c r="E10" s="63"/>
      <c r="F10" s="63"/>
      <c r="G10" s="63"/>
    </row>
    <row r="11" spans="1:7" ht="23.25" customHeight="1">
      <c r="A11" s="54"/>
      <c r="B11" s="54"/>
      <c r="C11" s="54"/>
      <c r="D11" s="54"/>
      <c r="E11" s="54"/>
      <c r="F11" s="54"/>
      <c r="G11" s="54"/>
    </row>
    <row r="13" spans="1:5" ht="27.75" customHeight="1">
      <c r="A13" s="55"/>
      <c r="B13" s="55"/>
      <c r="C13" s="55"/>
      <c r="D13" s="55"/>
      <c r="E13" s="55"/>
    </row>
    <row r="14" spans="1:5" ht="16.5" customHeight="1">
      <c r="A14" s="55"/>
      <c r="B14" s="55"/>
      <c r="C14" s="55"/>
      <c r="D14" s="55"/>
      <c r="E14" s="55"/>
    </row>
    <row r="15" spans="1:5" ht="15" customHeight="1">
      <c r="A15" s="55"/>
      <c r="B15" s="55"/>
      <c r="C15" s="55"/>
      <c r="D15" s="55"/>
      <c r="E15" s="55"/>
    </row>
    <row r="16" spans="1:5" ht="28.5" customHeight="1">
      <c r="A16" s="55"/>
      <c r="B16" s="55"/>
      <c r="C16" s="55"/>
      <c r="D16" s="55"/>
      <c r="E16" s="55"/>
    </row>
    <row r="17" spans="1:5" ht="15.75">
      <c r="A17" s="55"/>
      <c r="B17" s="55"/>
      <c r="C17" s="55"/>
      <c r="D17" s="55"/>
      <c r="E17" s="55"/>
    </row>
    <row r="18" spans="1:5" ht="15.75">
      <c r="A18" s="55"/>
      <c r="B18" s="55"/>
      <c r="C18" s="55"/>
      <c r="D18" s="55"/>
      <c r="E18" s="55"/>
    </row>
    <row r="19" spans="1:5" ht="15.75">
      <c r="A19" s="55"/>
      <c r="B19" s="55"/>
      <c r="C19" s="55"/>
      <c r="D19" s="55"/>
      <c r="E19" s="55"/>
    </row>
    <row r="20" spans="1:5" ht="29.25" customHeight="1">
      <c r="A20" s="55"/>
      <c r="B20" s="55"/>
      <c r="C20" s="55"/>
      <c r="D20" s="55"/>
      <c r="E20" s="55"/>
    </row>
    <row r="21" spans="1:5" ht="15.75">
      <c r="A21" s="55"/>
      <c r="B21" s="55"/>
      <c r="C21" s="55"/>
      <c r="D21" s="55"/>
      <c r="E21" s="55"/>
    </row>
    <row r="22" spans="1:5" ht="15.75">
      <c r="A22" s="55"/>
      <c r="B22" s="55"/>
      <c r="C22" s="55"/>
      <c r="D22" s="55"/>
      <c r="E22" s="55"/>
    </row>
    <row r="23" spans="1:5" ht="15.75">
      <c r="A23" s="55"/>
      <c r="B23" s="55"/>
      <c r="C23" s="55"/>
      <c r="D23" s="55"/>
      <c r="E23" s="55"/>
    </row>
    <row r="24" spans="1:5" ht="28.5" customHeight="1">
      <c r="A24" s="55"/>
      <c r="B24" s="55"/>
      <c r="C24" s="55"/>
      <c r="D24" s="55"/>
      <c r="E24" s="55"/>
    </row>
    <row r="25" spans="1:5" ht="15.75">
      <c r="A25" s="55"/>
      <c r="B25" s="55"/>
      <c r="C25" s="55"/>
      <c r="D25" s="55"/>
      <c r="E25" s="55"/>
    </row>
  </sheetData>
  <sheetProtection password="C47D" sheet="1" objects="1" scenarios="1"/>
  <printOptions/>
  <pageMargins left="0.75" right="0.75" top="1" bottom="1" header="0.5" footer="0.5"/>
  <pageSetup horizontalDpi="600" verticalDpi="600" orientation="portrait" r:id="rId3"/>
  <legacyDrawing r:id="rId2"/>
  <oleObjects>
    <oleObject progId="Document" shapeId="1007170"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 Bank</dc:creator>
  <cp:keywords/>
  <dc:description/>
  <cp:lastModifiedBy>janibrown</cp:lastModifiedBy>
  <cp:lastPrinted>2006-08-16T15:15:23Z</cp:lastPrinted>
  <dcterms:created xsi:type="dcterms:W3CDTF">2003-12-12T16:31:18Z</dcterms:created>
  <dcterms:modified xsi:type="dcterms:W3CDTF">2006-08-23T16:21:23Z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-99358579</vt:i4>
  </property>
  <property fmtid="{D5CDD505-2E9C-101B-9397-08002B2CF9AE}" pid="3" name="_EmailSubject">
    <vt:lpwstr>APPENDIXES  FLEET CARD RFP.xls</vt:lpwstr>
  </property>
  <property fmtid="{D5CDD505-2E9C-101B-9397-08002B2CF9AE}" pid="4" name="_AuthorEmail">
    <vt:lpwstr>jblocker@state.pa.us</vt:lpwstr>
  </property>
  <property fmtid="{D5CDD505-2E9C-101B-9397-08002B2CF9AE}" pid="5" name="_AuthorEmailDisplayName">
    <vt:lpwstr>Blocker, Janice M.</vt:lpwstr>
  </property>
  <property fmtid="{D5CDD505-2E9C-101B-9397-08002B2CF9AE}" pid="6" name="_PreviousAdHocReviewCycleID">
    <vt:i4>-683458873</vt:i4>
  </property>
  <property fmtid="{D5CDD505-2E9C-101B-9397-08002B2CF9AE}" pid="7" name="_ReviewingToolsShownOnce">
    <vt:lpwstr/>
  </property>
</Properties>
</file>